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activeTab="1"/>
  </bookViews>
  <sheets>
    <sheet name="FABBISOGNO 2017-18" sheetId="1" r:id="rId1"/>
    <sheet name="Sintesi per Capitoli" sheetId="4" r:id="rId2"/>
    <sheet name="Foglio2" sheetId="2" r:id="rId3"/>
    <sheet name="Foglio3" sheetId="3" r:id="rId4"/>
  </sheets>
  <definedNames>
    <definedName name="_xlnm._FilterDatabase" localSheetId="0" hidden="1">'FABBISOGNO 2017-18'!$B$1:$J$69</definedName>
    <definedName name="Query1" localSheetId="1">#REF!</definedName>
    <definedName name="Query1">#REF!</definedName>
  </definedNames>
  <calcPr calcId="145621"/>
</workbook>
</file>

<file path=xl/calcChain.xml><?xml version="1.0" encoding="utf-8"?>
<calcChain xmlns="http://schemas.openxmlformats.org/spreadsheetml/2006/main">
  <c r="E6" i="4" l="1"/>
  <c r="G6" i="4" s="1"/>
  <c r="F6" i="4"/>
  <c r="H6" i="4" s="1"/>
  <c r="E7" i="4"/>
  <c r="G7" i="4" s="1"/>
  <c r="F7" i="4"/>
  <c r="H7" i="4" s="1"/>
  <c r="E8" i="4"/>
  <c r="G8" i="4" s="1"/>
  <c r="F8" i="4"/>
  <c r="H8" i="4" s="1"/>
  <c r="E9" i="4"/>
  <c r="G9" i="4" s="1"/>
  <c r="F9" i="4"/>
  <c r="H9" i="4" s="1"/>
  <c r="E10" i="4"/>
  <c r="G10" i="4" s="1"/>
  <c r="F10" i="4"/>
  <c r="H10" i="4" s="1"/>
  <c r="E11" i="4"/>
  <c r="G11" i="4" s="1"/>
  <c r="F11" i="4"/>
  <c r="H11" i="4" s="1"/>
  <c r="E12" i="4"/>
  <c r="G12" i="4" s="1"/>
  <c r="F12" i="4"/>
  <c r="H12" i="4" s="1"/>
  <c r="E13" i="4"/>
  <c r="G13" i="4" s="1"/>
  <c r="F13" i="4"/>
  <c r="H13" i="4" s="1"/>
  <c r="E14" i="4"/>
  <c r="G14" i="4" s="1"/>
  <c r="F14" i="4"/>
  <c r="H14" i="4" s="1"/>
  <c r="E15" i="4"/>
  <c r="G15" i="4" s="1"/>
  <c r="F15" i="4"/>
  <c r="H15" i="4" s="1"/>
  <c r="E16" i="4"/>
  <c r="G16" i="4" s="1"/>
  <c r="F16" i="4"/>
  <c r="H16" i="4" s="1"/>
  <c r="E17" i="4"/>
  <c r="G17" i="4" s="1"/>
  <c r="F17" i="4"/>
  <c r="H17" i="4" s="1"/>
  <c r="E18" i="4"/>
  <c r="G18" i="4" s="1"/>
  <c r="F18" i="4"/>
  <c r="H18" i="4" s="1"/>
  <c r="E19" i="4"/>
  <c r="G19" i="4" s="1"/>
  <c r="F19" i="4"/>
  <c r="H19" i="4" s="1"/>
  <c r="E20" i="4"/>
  <c r="G20" i="4" s="1"/>
  <c r="F20" i="4"/>
  <c r="H20" i="4" s="1"/>
  <c r="E21" i="4"/>
  <c r="G21" i="4" s="1"/>
  <c r="F21" i="4"/>
  <c r="H21" i="4" s="1"/>
  <c r="E22" i="4"/>
  <c r="G22" i="4" s="1"/>
  <c r="F22" i="4"/>
  <c r="H22" i="4" s="1"/>
  <c r="E23" i="4"/>
  <c r="G23" i="4" s="1"/>
  <c r="F23" i="4"/>
  <c r="H23" i="4" s="1"/>
  <c r="E24" i="4"/>
  <c r="G24" i="4" s="1"/>
  <c r="F24" i="4"/>
  <c r="H24" i="4" s="1"/>
  <c r="E25" i="4"/>
  <c r="G25" i="4" s="1"/>
  <c r="F25" i="4"/>
  <c r="H25" i="4" s="1"/>
  <c r="E26" i="4"/>
  <c r="G26" i="4" s="1"/>
  <c r="F26" i="4"/>
  <c r="H26" i="4" s="1"/>
  <c r="E27" i="4"/>
  <c r="G27" i="4" s="1"/>
  <c r="F27" i="4"/>
  <c r="H27" i="4" s="1"/>
  <c r="E28" i="4"/>
  <c r="G28" i="4" s="1"/>
  <c r="F28" i="4"/>
  <c r="H28" i="4" s="1"/>
  <c r="E29" i="4"/>
  <c r="G29" i="4" s="1"/>
  <c r="F29" i="4"/>
  <c r="H29" i="4" s="1"/>
  <c r="F5" i="4"/>
  <c r="H5" i="4" s="1"/>
  <c r="E5" i="4"/>
  <c r="G5" i="4" s="1"/>
  <c r="D30" i="4" l="1"/>
  <c r="C30" i="4"/>
  <c r="F30" i="4" l="1"/>
  <c r="E30" i="4"/>
</calcChain>
</file>

<file path=xl/sharedStrings.xml><?xml version="1.0" encoding="utf-8"?>
<sst xmlns="http://schemas.openxmlformats.org/spreadsheetml/2006/main" count="335" uniqueCount="134">
  <si>
    <t>Capitolo</t>
  </si>
  <si>
    <t>Descrizione</t>
  </si>
  <si>
    <t>Spese per l'acquisto di quotidiani e periodici</t>
  </si>
  <si>
    <t>Acquisto di beni di consumo e di servizi strumentali al funzionamento degli uffici ed alle esigenze istituzionali e di decoro delle autorità politiche presenti presso le sedi della presidenza del consiglio dei ministri</t>
  </si>
  <si>
    <t>Spese per progettazioni e servizi relativi al patrimonio immobiliare ed alla sicurezza dei luoghi di lavoro</t>
  </si>
  <si>
    <t>Spese relative ad eventi istituzionali anche di rilevanza internazionale</t>
  </si>
  <si>
    <t>Spese per forniture e lavori tipografici, stampati speciali</t>
  </si>
  <si>
    <t>Manutenzione ordinaria degli immobili, degli impianti e dei giardini</t>
  </si>
  <si>
    <t>Canoni per noleggio autovetture di servizio di tutela e per assicurare le finalita' istituzionali</t>
  </si>
  <si>
    <t>Spese postali e telegrafiche</t>
  </si>
  <si>
    <t>Consumi e manutenzione straordinaria delle autovetture per il servizio di tutela e per assicurare le finalita' istituzionali</t>
  </si>
  <si>
    <t>Fitto di locali ed oneri accessori</t>
  </si>
  <si>
    <t>Spese relative alle utenze di acqua, energia elettrica, gas ed abbonamenti televisivi nonché spese da sostenersi in applicazione di norme di legge, di regolamenti ivi comprese quelle relative allo smaltimento dei rifiuti solidi urbani</t>
  </si>
  <si>
    <t>Spese di pulizia, igienizzazione, deratizzazione e disinfestazione degli immobili, lavaggio tende e tappeti e smaltimento dei rifiuti speciali</t>
  </si>
  <si>
    <t>Spese per il servizio di piante interno</t>
  </si>
  <si>
    <t>Spese di facchinaggio e trasporto</t>
  </si>
  <si>
    <t>Spese per il servizio di anagrafica delle postazioni e di arredi</t>
  </si>
  <si>
    <t>Spese per incarichi professionali in materie tecnico-specialistiche</t>
  </si>
  <si>
    <t>Spese per l'installazione, la gestione e la manutenzione degli apparati tecnologici delle reti informatiche e di telecomunicazione e del servizio call center</t>
  </si>
  <si>
    <t>Spese per canoni telefonici, satellitari e di telecomunicazioni</t>
  </si>
  <si>
    <t>Spese per premi assicurativi ed oneri di mobilità</t>
  </si>
  <si>
    <t>Acquisto di arredi di ufficio, di rappresentanza, di apparecchiature nonche' restauro arredi</t>
  </si>
  <si>
    <t>Spese di manutenzione straordinaria degli immobili</t>
  </si>
  <si>
    <t>Spese per lo sviluppo del sistema informativo e l'acquisto di software</t>
  </si>
  <si>
    <t>Spese per lo sviluppo delle infrastrutture di reti informatiche, di telecomunicazione e radiotelevisione; per l'acquisto dei relativi apparati inclusi le centrali telefoniche, terminali e apparati multimediali</t>
  </si>
  <si>
    <t>Spese per l'adeguamento delle sedi dovuto alle esigenze funzionali delle autorita' e delle strutture della presidenza del consiglio dei ministri</t>
  </si>
  <si>
    <t>Somme destinate al finanziamento dei progetti strategici nel settore informatico (art. 27, c. 1 e 2 legge n. 3/2003)</t>
  </si>
  <si>
    <t>CARTA</t>
  </si>
  <si>
    <t>(CFR. TABELLA 1)</t>
  </si>
  <si>
    <t>CANCELLERIA</t>
  </si>
  <si>
    <t>STAMPATI</t>
  </si>
  <si>
    <t>???</t>
  </si>
  <si>
    <t>BENI ALIMENTARI</t>
  </si>
  <si>
    <t>da definire</t>
  </si>
  <si>
    <t>VESTIARIO</t>
  </si>
  <si>
    <t>divise commessi</t>
  </si>
  <si>
    <t>(CFR. TABELLA 4)</t>
  </si>
  <si>
    <t>(CFR. TABELLA 2)</t>
  </si>
  <si>
    <t>(CFR. TABELLA 3)</t>
  </si>
  <si>
    <t>servizi x ufficio stampa</t>
  </si>
  <si>
    <t>riparazione tende</t>
  </si>
  <si>
    <t>NOLEGGIO E LEASING HARDWARE</t>
  </si>
  <si>
    <t>ABBONAMENTI A BANCHE DATI</t>
  </si>
  <si>
    <t>STAMPA E RILEGATURA</t>
  </si>
  <si>
    <t>MACCHINARI PER UFFICIO</t>
  </si>
  <si>
    <t>MOBILI E ARREDI PER UFFICIO</t>
  </si>
  <si>
    <t>HARDWARE</t>
  </si>
  <si>
    <t>arredi in stile - tapezzeria</t>
  </si>
  <si>
    <t>restauro  mappamondi</t>
  </si>
  <si>
    <t>ex cap. 182</t>
  </si>
  <si>
    <t>Include anche quota ex cap 182</t>
  </si>
  <si>
    <t>La previsione Include anche  €570.000 riporto 2016 autorizzato da SG + € 158.600 ex cap 182</t>
  </si>
  <si>
    <t>Previsioni</t>
  </si>
  <si>
    <t>Note dei responsabili</t>
  </si>
  <si>
    <t>L'eventuale variazione in favore del cap. 192 non consentirebbe di disporre più di un fondo riserva da impiegare per eventi sopraggiunti</t>
  </si>
  <si>
    <t xml:space="preserve">I maggiori oneri possono in parte esser recuperati operando uno storno dal cap. 194 al cap. 192, ovvero integrati dall'ubrrac con assegnazione fondi. </t>
  </si>
  <si>
    <t>GESTIONE IMMOBILI</t>
  </si>
  <si>
    <t>INFORMATICA E TELEMATICA</t>
  </si>
  <si>
    <t xml:space="preserve">BENI MOBILI E LOGISTICA </t>
  </si>
  <si>
    <t xml:space="preserve">GESTIONE AUTOMEZZI E PASSI </t>
  </si>
  <si>
    <t>GARE E CONTRATTI</t>
  </si>
  <si>
    <t>RAPPRESENTANZA</t>
  </si>
  <si>
    <t>PUBBLICAZIONI</t>
  </si>
  <si>
    <t>ONERI POSTALI E TELEGRAFICI</t>
  </si>
  <si>
    <t>MANUTENZIONE ORDINARIA SOFTWARE</t>
  </si>
  <si>
    <t>Da Piano triennale 2017-2019</t>
  </si>
  <si>
    <t>Variazioni</t>
  </si>
  <si>
    <t>Capitolo ad importo zero</t>
  </si>
  <si>
    <t>Capitolo non segnalato da nessun Ufficio/Servizio</t>
  </si>
  <si>
    <t>Osservazioni sulle anomalie di compilazione</t>
  </si>
  <si>
    <t>Riferimento ad una TABELLA 2 non disponibile</t>
  </si>
  <si>
    <t>Riferimento ad una TABELLA 3 non disponibile</t>
  </si>
  <si>
    <t>Voce non valorizzata</t>
  </si>
  <si>
    <t>NOLEGGIO E LEASING MEZZI DI TRASPORTO</t>
  </si>
  <si>
    <t>ALTRI CANONI</t>
  </si>
  <si>
    <t>MANUTENZIONE ORDINARIA IMPIANTI E MACCHINARI</t>
  </si>
  <si>
    <t>CARBURANTI, COMBUSTIBILI E LUBRIFICANTI</t>
  </si>
  <si>
    <t>ALTRI SERVIZI AUSILIARI</t>
  </si>
  <si>
    <t>MANUTENZIONE ORDINARIA IMMOBILI</t>
  </si>
  <si>
    <t>MANUTENZIONE ORDINARIA MOBILI, ARREDI E ACCESSORI</t>
  </si>
  <si>
    <t>MANUTENZIONE STRAORDINARIA FABBRICATI CIVILI AD USO COMMERCIALE E GOVERNATIVO</t>
  </si>
  <si>
    <t>LOCAZIONE IMMOBILI</t>
  </si>
  <si>
    <t>TASSA DI RIMOZIONE RIFIUTI SOLIDI URBANI</t>
  </si>
  <si>
    <t>PULIZIA  E LAVANDERIA</t>
  </si>
  <si>
    <t>GAS</t>
  </si>
  <si>
    <t>ACQUA</t>
  </si>
  <si>
    <t>ENERGIA ELETTRICA</t>
  </si>
  <si>
    <t>TELEFONIA FISSA</t>
  </si>
  <si>
    <t>TELEFONIA MOBILE</t>
  </si>
  <si>
    <t>RETI DI TRASMISSIONE</t>
  </si>
  <si>
    <t>ASSISTENZA TECNICO-INFORMATICA</t>
  </si>
  <si>
    <t>MANUTENZIONE ORDINARIA HARDWARE</t>
  </si>
  <si>
    <t>LICENZE D'USO DI SOFTWARE</t>
  </si>
  <si>
    <t>POLIZZE ASSICURATIVE A FAVORE DEL PERSONALE</t>
  </si>
  <si>
    <t>ACCESSORI PER UFFICI, ALLOGGI, MENSE</t>
  </si>
  <si>
    <t>MATERIALE TECNICO-SPECIALISTICO</t>
  </si>
  <si>
    <t>MATERIALE INFORMATICO</t>
  </si>
  <si>
    <t>MEDICINALI, MATERIALE SANITARIO E IGIENICO</t>
  </si>
  <si>
    <t>ASSISTENZA MEDICO-SANITARIA</t>
  </si>
  <si>
    <t>ALTRE PRESTAZIONI PROFESSIONALI E SPECIALISTICHE</t>
  </si>
  <si>
    <t>MANUTENZIONE STRAORDINARIA MOBILI ED ARREDI</t>
  </si>
  <si>
    <t>MANUTENZIONE STRAORDINARIA HARDWARE</t>
  </si>
  <si>
    <t>MANUTENZIONE STRAORDINARIA BENI MOBILI DI VALORE CULTURALE, STORICO, ARCHEOLOGICO ED ARTISTICO</t>
  </si>
  <si>
    <t>IMPIANTI E ATTREZZATURE</t>
  </si>
  <si>
    <t>GIORNALI E RIVISTE, LIBRI USO UFFICIO</t>
  </si>
  <si>
    <t>BENI DI CONSUMO</t>
  </si>
  <si>
    <t>GIORNALI E PUBBLICAZIONI</t>
  </si>
  <si>
    <t>PERSONALE</t>
  </si>
  <si>
    <t>ALTRI COSTI DI PERSONALE</t>
  </si>
  <si>
    <t>CARTA, CANCELLERIA E STAMPATI</t>
  </si>
  <si>
    <t>MATERIALI E ACCESSORI</t>
  </si>
  <si>
    <t>ACQUISTO DI SERVIZI ED UTILIZZO DI BENI DI TERZI</t>
  </si>
  <si>
    <t>PRESTAZIONI PROFESSIONALI E SPECIALISTICHE NON CONSULENZIALI</t>
  </si>
  <si>
    <t>MANUTENZIONE</t>
  </si>
  <si>
    <t>NOLEGGI, LOCAZIONI E LEASING</t>
  </si>
  <si>
    <t>UTENZE E CANONI</t>
  </si>
  <si>
    <t>SERVIZI AUSILIARI</t>
  </si>
  <si>
    <t>PROMOZIONE</t>
  </si>
  <si>
    <t xml:space="preserve"> ALTRI COSTI</t>
  </si>
  <si>
    <t>AMMINISTRATIVI</t>
  </si>
  <si>
    <t>TASSE</t>
  </si>
  <si>
    <t>AMMORTAMENTI (ACQUISTO BENI)</t>
  </si>
  <si>
    <t>BENI MOBILI</t>
  </si>
  <si>
    <t>MANUTENZIONI STRAORDINARIE</t>
  </si>
  <si>
    <t>CAPITOLO</t>
  </si>
  <si>
    <t>MACROCATEGORIA</t>
  </si>
  <si>
    <t>CATEGORIA</t>
  </si>
  <si>
    <t>CODICE VOCE DI COSTO</t>
  </si>
  <si>
    <t>DESCRIZIONE</t>
  </si>
  <si>
    <t>FONTE (Ufficio/Servizio)</t>
  </si>
  <si>
    <t>n</t>
  </si>
  <si>
    <t>DIPARTIMENTO  PER  I  SERVIZI  STRUMENTALI</t>
  </si>
  <si>
    <t>ATTI  RELATIVI ALLA PROGRAMMAZIONE DI LAVORI OPERE SERVIZI E FORNITURE</t>
  </si>
  <si>
    <t>il  DPCM n .11/Bil dell'8 febbraio 2017 di variazione di bilancio - esercizio finanziario 2017 - ha integrato il capitolo di €  100.000 per maggiori oneri dovuti alle spese di pulizia originariamente non previsti per l'immobile di largo Brazzà</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</si>
</sst>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sz val="10"/>
      <name val="MS Sans Serif"/>
      <family val="2"/>
    </font>
    <font>
      <b/>
      <sz val="10"/>
      <name val="MS Sans Serif"/>
      <family val="2"/>
    </font>
    <font>
      <sz val="10"/>
      <name val="MS Sans Serif"/>
    </font>
    <font>
      <b/>
      <sz val="11"/>
      <color theme="1"/>
      <name val="Arial Narrow"/>
      <family val="2"/>
    </font>
    <font>
      <b/>
      <i/>
      <sz val="11"/>
      <color theme="1"/>
      <name val="Arial Narrow"/>
      <family val="2"/>
    </font>
    <font>
      <sz val="11"/>
      <color theme="1"/>
      <name val="Arial Narrow"/>
      <family val="2"/>
    </font>
    <font>
      <i/>
      <sz val="11"/>
      <color theme="1"/>
      <name val="Arial Narrow"/>
      <family val="2"/>
    </font>
    <font>
      <b/>
      <sz val="12"/>
      <name val="MS Sans Serif"/>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4" fillId="0" borderId="0"/>
  </cellStyleXfs>
  <cellXfs count="44">
    <xf numFmtId="0" fontId="0" fillId="0" borderId="0" xfId="0"/>
    <xf numFmtId="0" fontId="2" fillId="0" borderId="0" xfId="2" applyAlignment="1">
      <alignment horizontal="left" vertical="center" wrapText="1"/>
    </xf>
    <xf numFmtId="0" fontId="2" fillId="0" borderId="0" xfId="2"/>
    <xf numFmtId="0" fontId="2" fillId="0" borderId="0" xfId="2" applyAlignment="1">
      <alignment horizontal="center" vertical="center"/>
    </xf>
    <xf numFmtId="0" fontId="3" fillId="0" borderId="1" xfId="2" applyFont="1" applyBorder="1" applyAlignment="1">
      <alignment horizontal="center" vertical="center"/>
    </xf>
    <xf numFmtId="0" fontId="3" fillId="0" borderId="1" xfId="2" applyFont="1" applyBorder="1" applyAlignment="1">
      <alignment horizontal="center" vertical="center" wrapText="1"/>
    </xf>
    <xf numFmtId="0" fontId="3" fillId="0" borderId="1" xfId="2" applyFont="1" applyBorder="1" applyAlignment="1">
      <alignment horizontal="center"/>
    </xf>
    <xf numFmtId="0" fontId="2" fillId="0" borderId="1" xfId="2" applyFont="1" applyBorder="1" applyAlignment="1">
      <alignment horizontal="left" vertical="center" wrapText="1"/>
    </xf>
    <xf numFmtId="4" fontId="2" fillId="0" borderId="1" xfId="2" applyNumberFormat="1" applyBorder="1" applyAlignment="1">
      <alignment vertical="center"/>
    </xf>
    <xf numFmtId="0" fontId="2" fillId="0" borderId="0" xfId="2" applyAlignment="1">
      <alignment vertical="center"/>
    </xf>
    <xf numFmtId="43" fontId="2" fillId="0" borderId="0" xfId="1" applyFont="1" applyAlignment="1">
      <alignment vertical="center"/>
    </xf>
    <xf numFmtId="0" fontId="3" fillId="0" borderId="2" xfId="2" applyFont="1" applyBorder="1" applyAlignment="1">
      <alignment horizontal="center"/>
    </xf>
    <xf numFmtId="43" fontId="2" fillId="0" borderId="1" xfId="1" applyFont="1" applyBorder="1" applyAlignment="1">
      <alignment vertical="center"/>
    </xf>
    <xf numFmtId="0" fontId="2" fillId="0" borderId="0" xfId="2" applyAlignment="1">
      <alignment vertical="center" wrapText="1"/>
    </xf>
    <xf numFmtId="0" fontId="2" fillId="0" borderId="1" xfId="2" applyBorder="1" applyAlignment="1">
      <alignment vertical="center" wrapText="1"/>
    </xf>
    <xf numFmtId="43" fontId="3" fillId="0" borderId="0" xfId="1" applyFont="1" applyAlignment="1">
      <alignment vertical="center"/>
    </xf>
    <xf numFmtId="4" fontId="3" fillId="0" borderId="1" xfId="2" applyNumberFormat="1" applyFont="1" applyBorder="1"/>
    <xf numFmtId="43" fontId="3" fillId="0" borderId="1" xfId="1" applyFont="1" applyBorder="1" applyAlignment="1">
      <alignment vertical="center"/>
    </xf>
    <xf numFmtId="0" fontId="7" fillId="0" borderId="1" xfId="0" applyFont="1" applyFill="1" applyBorder="1"/>
    <xf numFmtId="43" fontId="7" fillId="0" borderId="1" xfId="1" applyFont="1" applyBorder="1"/>
    <xf numFmtId="0" fontId="7" fillId="0" borderId="1" xfId="0" applyFont="1" applyBorder="1"/>
    <xf numFmtId="0" fontId="8" fillId="0" borderId="1" xfId="0" applyFont="1" applyBorder="1"/>
    <xf numFmtId="0" fontId="7" fillId="0" borderId="0" xfId="0" applyFont="1"/>
    <xf numFmtId="0" fontId="7" fillId="2" borderId="1" xfId="0" applyFont="1" applyFill="1" applyBorder="1"/>
    <xf numFmtId="43" fontId="7" fillId="0" borderId="1" xfId="0" applyNumberFormat="1" applyFont="1" applyBorder="1"/>
    <xf numFmtId="43" fontId="7" fillId="0" borderId="1" xfId="1" applyFont="1" applyFill="1" applyBorder="1"/>
    <xf numFmtId="43" fontId="7" fillId="2" borderId="1" xfId="1" applyFont="1" applyFill="1" applyBorder="1"/>
    <xf numFmtId="0" fontId="7" fillId="0" borderId="1" xfId="0" applyFont="1" applyBorder="1" applyAlignment="1">
      <alignment vertical="top"/>
    </xf>
    <xf numFmtId="43" fontId="7" fillId="0" borderId="0" xfId="1" applyFont="1"/>
    <xf numFmtId="0" fontId="8" fillId="0" borderId="0" xfId="0" applyFont="1"/>
    <xf numFmtId="0" fontId="7" fillId="0" borderId="1" xfId="0" applyFont="1" applyFill="1" applyBorder="1" applyAlignment="1">
      <alignment horizontal="center"/>
    </xf>
    <xf numFmtId="0" fontId="7" fillId="0" borderId="1" xfId="0" applyFont="1" applyBorder="1" applyAlignment="1">
      <alignment horizontal="center"/>
    </xf>
    <xf numFmtId="0" fontId="7" fillId="2" borderId="1" xfId="0" applyFont="1" applyFill="1" applyBorder="1" applyAlignment="1">
      <alignment horizontal="center"/>
    </xf>
    <xf numFmtId="0" fontId="7" fillId="0" borderId="0" xfId="0" applyFont="1" applyAlignment="1">
      <alignment horizontal="center"/>
    </xf>
    <xf numFmtId="0" fontId="7" fillId="0" borderId="0" xfId="0" applyFont="1" applyBorder="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0" xfId="0" applyFont="1" applyFill="1" applyAlignment="1">
      <alignment horizontal="center" vertical="center" wrapText="1"/>
    </xf>
    <xf numFmtId="0" fontId="8" fillId="2" borderId="1" xfId="0" applyFont="1" applyFill="1" applyBorder="1"/>
    <xf numFmtId="0" fontId="7" fillId="2" borderId="0" xfId="0" applyFont="1" applyFill="1"/>
    <xf numFmtId="0" fontId="3" fillId="0" borderId="1" xfId="2" applyFont="1" applyBorder="1" applyAlignment="1">
      <alignment horizontal="center" vertical="center"/>
    </xf>
    <xf numFmtId="43" fontId="3" fillId="0" borderId="1" xfId="1" applyFont="1" applyBorder="1" applyAlignment="1">
      <alignment horizontal="center" vertical="center"/>
    </xf>
    <xf numFmtId="0" fontId="9" fillId="0" borderId="0" xfId="2" applyFont="1" applyAlignment="1">
      <alignment horizontal="center"/>
    </xf>
    <xf numFmtId="0" fontId="3" fillId="0" borderId="0" xfId="2" applyFont="1" applyAlignment="1">
      <alignment horizontal="center" vertical="center"/>
    </xf>
  </cellXfs>
  <cellStyles count="4">
    <cellStyle name="Migliaia" xfId="1" builtinId="3"/>
    <cellStyle name="Normale" xfId="0" builtinId="0"/>
    <cellStyle name="Normale 2" xfId="2"/>
    <cellStyle name="Normale 3" xfId="3"/>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E1" zoomScale="74" zoomScaleNormal="74" workbookViewId="0">
      <selection activeCell="F19" sqref="F19"/>
    </sheetView>
  </sheetViews>
  <sheetFormatPr defaultRowHeight="16.5" x14ac:dyDescent="0.3"/>
  <cols>
    <col min="1" max="1" width="9.140625" style="22"/>
    <col min="2" max="2" width="9.140625" style="33"/>
    <col min="3" max="3" width="27.7109375" style="22" customWidth="1"/>
    <col min="4" max="4" width="43.85546875" style="22" customWidth="1"/>
    <col min="5" max="5" width="7.85546875" style="33" customWidth="1"/>
    <col min="6" max="6" width="84.85546875" style="22" bestFit="1" customWidth="1"/>
    <col min="7" max="8" width="16.85546875" style="28" customWidth="1"/>
    <col min="9" max="9" width="28.28515625" style="22" bestFit="1" customWidth="1"/>
    <col min="10" max="10" width="23.85546875" style="22" bestFit="1" customWidth="1"/>
    <col min="11" max="11" width="43.140625" style="29" bestFit="1" customWidth="1"/>
    <col min="12" max="12" width="13.28515625" style="22" customWidth="1"/>
    <col min="13" max="16384" width="9.140625" style="22"/>
  </cols>
  <sheetData>
    <row r="1" spans="1:11" s="37" customFormat="1" ht="66" x14ac:dyDescent="0.25">
      <c r="A1" s="37" t="s">
        <v>130</v>
      </c>
      <c r="B1" s="35" t="s">
        <v>124</v>
      </c>
      <c r="C1" s="35" t="s">
        <v>125</v>
      </c>
      <c r="D1" s="35" t="s">
        <v>126</v>
      </c>
      <c r="E1" s="35" t="s">
        <v>127</v>
      </c>
      <c r="F1" s="35" t="s">
        <v>128</v>
      </c>
      <c r="G1" s="35">
        <v>2017</v>
      </c>
      <c r="H1" s="35">
        <v>2018</v>
      </c>
      <c r="I1" s="35" t="s">
        <v>129</v>
      </c>
      <c r="J1" s="35" t="s">
        <v>53</v>
      </c>
      <c r="K1" s="36" t="s">
        <v>69</v>
      </c>
    </row>
    <row r="2" spans="1:11" x14ac:dyDescent="0.3">
      <c r="A2" s="22">
        <v>1</v>
      </c>
      <c r="B2" s="31">
        <v>187</v>
      </c>
      <c r="C2" s="18" t="s">
        <v>107</v>
      </c>
      <c r="D2" s="18" t="s">
        <v>108</v>
      </c>
      <c r="E2" s="31">
        <v>15</v>
      </c>
      <c r="F2" s="20" t="s">
        <v>93</v>
      </c>
      <c r="G2" s="19">
        <v>5000</v>
      </c>
      <c r="H2" s="19">
        <v>5000</v>
      </c>
      <c r="I2" s="20" t="s">
        <v>60</v>
      </c>
      <c r="J2" s="20"/>
      <c r="K2" s="21"/>
    </row>
    <row r="3" spans="1:11" x14ac:dyDescent="0.3">
      <c r="A3" s="22">
        <v>2</v>
      </c>
      <c r="B3" s="31">
        <v>187</v>
      </c>
      <c r="C3" s="18" t="s">
        <v>105</v>
      </c>
      <c r="D3" s="18" t="s">
        <v>109</v>
      </c>
      <c r="E3" s="31">
        <v>16</v>
      </c>
      <c r="F3" s="20" t="s">
        <v>27</v>
      </c>
      <c r="G3" s="19">
        <v>23000</v>
      </c>
      <c r="H3" s="19">
        <v>90000</v>
      </c>
      <c r="I3" s="20" t="s">
        <v>58</v>
      </c>
      <c r="J3" s="18" t="s">
        <v>28</v>
      </c>
      <c r="K3" s="21"/>
    </row>
    <row r="4" spans="1:11" x14ac:dyDescent="0.3">
      <c r="A4" s="22">
        <v>3</v>
      </c>
      <c r="B4" s="31">
        <v>187</v>
      </c>
      <c r="C4" s="18" t="s">
        <v>105</v>
      </c>
      <c r="D4" s="18" t="s">
        <v>109</v>
      </c>
      <c r="E4" s="31">
        <v>17</v>
      </c>
      <c r="F4" s="20" t="s">
        <v>29</v>
      </c>
      <c r="G4" s="19">
        <v>10500</v>
      </c>
      <c r="H4" s="19">
        <v>30000</v>
      </c>
      <c r="I4" s="20" t="s">
        <v>58</v>
      </c>
      <c r="J4" s="18" t="s">
        <v>28</v>
      </c>
      <c r="K4" s="21"/>
    </row>
    <row r="5" spans="1:11" x14ac:dyDescent="0.3">
      <c r="A5" s="22">
        <v>4</v>
      </c>
      <c r="B5" s="31">
        <v>187</v>
      </c>
      <c r="C5" s="18" t="s">
        <v>105</v>
      </c>
      <c r="D5" s="18" t="s">
        <v>109</v>
      </c>
      <c r="E5" s="31">
        <v>18</v>
      </c>
      <c r="F5" s="20" t="s">
        <v>30</v>
      </c>
      <c r="G5" s="19">
        <v>20000</v>
      </c>
      <c r="H5" s="19">
        <v>20000</v>
      </c>
      <c r="I5" s="20" t="s">
        <v>58</v>
      </c>
      <c r="J5" s="18" t="s">
        <v>28</v>
      </c>
      <c r="K5" s="21"/>
    </row>
    <row r="6" spans="1:11" x14ac:dyDescent="0.3">
      <c r="A6" s="22">
        <v>5</v>
      </c>
      <c r="B6" s="30">
        <v>128</v>
      </c>
      <c r="C6" s="18" t="s">
        <v>105</v>
      </c>
      <c r="D6" s="18" t="s">
        <v>106</v>
      </c>
      <c r="E6" s="30">
        <v>19</v>
      </c>
      <c r="F6" s="18" t="s">
        <v>104</v>
      </c>
      <c r="G6" s="19">
        <v>35000</v>
      </c>
      <c r="H6" s="19">
        <v>35000</v>
      </c>
      <c r="I6" s="20" t="s">
        <v>60</v>
      </c>
      <c r="J6" s="20"/>
      <c r="K6" s="21"/>
    </row>
    <row r="7" spans="1:11" x14ac:dyDescent="0.3">
      <c r="A7" s="22">
        <v>6</v>
      </c>
      <c r="B7" s="31">
        <v>187</v>
      </c>
      <c r="C7" s="18" t="s">
        <v>105</v>
      </c>
      <c r="D7" s="18" t="s">
        <v>106</v>
      </c>
      <c r="E7" s="31">
        <v>19</v>
      </c>
      <c r="F7" s="18" t="s">
        <v>104</v>
      </c>
      <c r="G7" s="19">
        <v>100</v>
      </c>
      <c r="H7" s="19">
        <v>100</v>
      </c>
      <c r="I7" s="20" t="s">
        <v>60</v>
      </c>
      <c r="J7" s="20"/>
      <c r="K7" s="21"/>
    </row>
    <row r="8" spans="1:11" x14ac:dyDescent="0.3">
      <c r="A8" s="22">
        <v>7</v>
      </c>
      <c r="B8" s="30">
        <v>190</v>
      </c>
      <c r="C8" s="18" t="s">
        <v>105</v>
      </c>
      <c r="D8" s="18" t="s">
        <v>106</v>
      </c>
      <c r="E8" s="30">
        <v>20</v>
      </c>
      <c r="F8" s="18" t="s">
        <v>62</v>
      </c>
      <c r="G8" s="19">
        <v>26000</v>
      </c>
      <c r="H8" s="19">
        <v>26000</v>
      </c>
      <c r="I8" s="20" t="s">
        <v>60</v>
      </c>
      <c r="J8" s="20"/>
      <c r="K8" s="21"/>
    </row>
    <row r="9" spans="1:11" x14ac:dyDescent="0.3">
      <c r="A9" s="22">
        <v>8</v>
      </c>
      <c r="B9" s="31">
        <v>187</v>
      </c>
      <c r="C9" s="18" t="s">
        <v>105</v>
      </c>
      <c r="D9" s="18" t="s">
        <v>110</v>
      </c>
      <c r="E9" s="31">
        <v>21</v>
      </c>
      <c r="F9" s="20" t="s">
        <v>32</v>
      </c>
      <c r="G9" s="19">
        <v>50000</v>
      </c>
      <c r="H9" s="19">
        <v>50000</v>
      </c>
      <c r="I9" s="20" t="s">
        <v>58</v>
      </c>
      <c r="J9" s="20" t="s">
        <v>33</v>
      </c>
      <c r="K9" s="21"/>
    </row>
    <row r="10" spans="1:11" x14ac:dyDescent="0.3">
      <c r="A10" s="22">
        <v>9</v>
      </c>
      <c r="B10" s="31">
        <v>187</v>
      </c>
      <c r="C10" s="18" t="s">
        <v>105</v>
      </c>
      <c r="D10" s="18" t="s">
        <v>110</v>
      </c>
      <c r="E10" s="31">
        <v>22</v>
      </c>
      <c r="F10" s="20" t="s">
        <v>34</v>
      </c>
      <c r="G10" s="19">
        <v>5000</v>
      </c>
      <c r="H10" s="19">
        <v>5000</v>
      </c>
      <c r="I10" s="20" t="s">
        <v>58</v>
      </c>
      <c r="J10" s="20" t="s">
        <v>35</v>
      </c>
      <c r="K10" s="21"/>
    </row>
    <row r="11" spans="1:11" x14ac:dyDescent="0.3">
      <c r="A11" s="22">
        <v>10</v>
      </c>
      <c r="B11" s="31">
        <v>194</v>
      </c>
      <c r="C11" s="18" t="s">
        <v>105</v>
      </c>
      <c r="D11" s="18" t="s">
        <v>110</v>
      </c>
      <c r="E11" s="30">
        <v>24</v>
      </c>
      <c r="F11" s="20" t="s">
        <v>76</v>
      </c>
      <c r="G11" s="19">
        <v>50000</v>
      </c>
      <c r="H11" s="19">
        <v>50000</v>
      </c>
      <c r="I11" s="20" t="s">
        <v>59</v>
      </c>
      <c r="J11" s="20"/>
      <c r="K11" s="21"/>
    </row>
    <row r="12" spans="1:11" x14ac:dyDescent="0.3">
      <c r="A12" s="22">
        <v>11</v>
      </c>
      <c r="B12" s="31">
        <v>187</v>
      </c>
      <c r="C12" s="18" t="s">
        <v>105</v>
      </c>
      <c r="D12" s="18" t="s">
        <v>110</v>
      </c>
      <c r="E12" s="31">
        <v>25</v>
      </c>
      <c r="F12" s="20" t="s">
        <v>94</v>
      </c>
      <c r="G12" s="19">
        <v>14990</v>
      </c>
      <c r="H12" s="19">
        <v>10075</v>
      </c>
      <c r="I12" s="20" t="s">
        <v>58</v>
      </c>
      <c r="J12" s="18" t="s">
        <v>36</v>
      </c>
      <c r="K12" s="21"/>
    </row>
    <row r="13" spans="1:11" x14ac:dyDescent="0.3">
      <c r="A13" s="22">
        <v>12</v>
      </c>
      <c r="B13" s="31">
        <v>187</v>
      </c>
      <c r="C13" s="18" t="s">
        <v>105</v>
      </c>
      <c r="D13" s="18" t="s">
        <v>110</v>
      </c>
      <c r="E13" s="31">
        <v>27</v>
      </c>
      <c r="F13" s="20" t="s">
        <v>95</v>
      </c>
      <c r="G13" s="19">
        <v>60000</v>
      </c>
      <c r="H13" s="19">
        <v>95000</v>
      </c>
      <c r="I13" s="20" t="s">
        <v>58</v>
      </c>
      <c r="J13" s="23" t="s">
        <v>37</v>
      </c>
      <c r="K13" s="21" t="s">
        <v>70</v>
      </c>
    </row>
    <row r="14" spans="1:11" x14ac:dyDescent="0.3">
      <c r="A14" s="22">
        <v>13</v>
      </c>
      <c r="B14" s="31">
        <v>187</v>
      </c>
      <c r="C14" s="18" t="s">
        <v>105</v>
      </c>
      <c r="D14" s="18" t="s">
        <v>110</v>
      </c>
      <c r="E14" s="31">
        <v>28</v>
      </c>
      <c r="F14" s="20" t="s">
        <v>96</v>
      </c>
      <c r="G14" s="19">
        <v>525000</v>
      </c>
      <c r="H14" s="19">
        <v>395000</v>
      </c>
      <c r="I14" s="20" t="s">
        <v>58</v>
      </c>
      <c r="J14" s="23" t="s">
        <v>38</v>
      </c>
      <c r="K14" s="21" t="s">
        <v>71</v>
      </c>
    </row>
    <row r="15" spans="1:11" x14ac:dyDescent="0.3">
      <c r="A15" s="22">
        <v>14</v>
      </c>
      <c r="B15" s="31">
        <v>187</v>
      </c>
      <c r="C15" s="18" t="s">
        <v>105</v>
      </c>
      <c r="D15" s="18" t="s">
        <v>110</v>
      </c>
      <c r="E15" s="31">
        <v>29</v>
      </c>
      <c r="F15" s="20" t="s">
        <v>97</v>
      </c>
      <c r="G15" s="19">
        <v>15000</v>
      </c>
      <c r="H15" s="19">
        <v>15000</v>
      </c>
      <c r="I15" s="20" t="s">
        <v>58</v>
      </c>
      <c r="J15" s="20"/>
      <c r="K15" s="21"/>
    </row>
    <row r="16" spans="1:11" x14ac:dyDescent="0.3">
      <c r="A16" s="22">
        <v>15</v>
      </c>
      <c r="B16" s="31">
        <v>187</v>
      </c>
      <c r="C16" s="18" t="s">
        <v>111</v>
      </c>
      <c r="D16" s="18" t="s">
        <v>112</v>
      </c>
      <c r="E16" s="31">
        <v>37</v>
      </c>
      <c r="F16" s="20" t="s">
        <v>98</v>
      </c>
      <c r="G16" s="19">
        <v>1000</v>
      </c>
      <c r="H16" s="19">
        <v>1000</v>
      </c>
      <c r="I16" s="20" t="s">
        <v>60</v>
      </c>
      <c r="J16" s="20"/>
      <c r="K16" s="21"/>
    </row>
    <row r="17" spans="1:11" x14ac:dyDescent="0.3">
      <c r="A17" s="22">
        <v>16</v>
      </c>
      <c r="B17" s="31">
        <v>213</v>
      </c>
      <c r="C17" s="18" t="s">
        <v>111</v>
      </c>
      <c r="D17" s="18" t="s">
        <v>112</v>
      </c>
      <c r="E17" s="30">
        <v>38</v>
      </c>
      <c r="F17" s="18" t="s">
        <v>90</v>
      </c>
      <c r="G17" s="19">
        <v>65270</v>
      </c>
      <c r="H17" s="19">
        <v>34770</v>
      </c>
      <c r="I17" s="20" t="s">
        <v>57</v>
      </c>
      <c r="J17" s="20"/>
      <c r="K17" s="21"/>
    </row>
    <row r="18" spans="1:11" x14ac:dyDescent="0.3">
      <c r="A18" s="22">
        <v>17</v>
      </c>
      <c r="B18" s="31">
        <v>909</v>
      </c>
      <c r="C18" s="18" t="s">
        <v>111</v>
      </c>
      <c r="D18" s="18" t="s">
        <v>112</v>
      </c>
      <c r="E18" s="31">
        <v>38</v>
      </c>
      <c r="F18" s="20" t="s">
        <v>90</v>
      </c>
      <c r="G18" s="25">
        <v>105897.22</v>
      </c>
      <c r="H18" s="25">
        <v>471643.0086</v>
      </c>
      <c r="I18" s="20" t="s">
        <v>57</v>
      </c>
      <c r="J18" s="23" t="s">
        <v>49</v>
      </c>
      <c r="K18" s="21"/>
    </row>
    <row r="19" spans="1:11" x14ac:dyDescent="0.3">
      <c r="A19" s="22">
        <v>18</v>
      </c>
      <c r="B19" s="31">
        <v>909</v>
      </c>
      <c r="C19" s="18" t="s">
        <v>111</v>
      </c>
      <c r="D19" s="18" t="s">
        <v>112</v>
      </c>
      <c r="E19" s="31">
        <v>38</v>
      </c>
      <c r="F19" s="20" t="s">
        <v>90</v>
      </c>
      <c r="G19" s="19">
        <v>51240</v>
      </c>
      <c r="H19" s="25">
        <v>122000</v>
      </c>
      <c r="I19" s="20" t="s">
        <v>57</v>
      </c>
      <c r="J19" s="20"/>
      <c r="K19" s="21"/>
    </row>
    <row r="20" spans="1:11" x14ac:dyDescent="0.3">
      <c r="A20" s="22">
        <v>19</v>
      </c>
      <c r="B20" s="31">
        <v>187</v>
      </c>
      <c r="C20" s="18" t="s">
        <v>111</v>
      </c>
      <c r="D20" s="18" t="s">
        <v>112</v>
      </c>
      <c r="E20" s="31">
        <v>39</v>
      </c>
      <c r="F20" s="20" t="s">
        <v>99</v>
      </c>
      <c r="G20" s="19">
        <v>93000</v>
      </c>
      <c r="H20" s="19">
        <v>93000</v>
      </c>
      <c r="I20" s="20" t="s">
        <v>60</v>
      </c>
      <c r="J20" s="20" t="s">
        <v>39</v>
      </c>
      <c r="K20" s="21"/>
    </row>
    <row r="21" spans="1:11" x14ac:dyDescent="0.3">
      <c r="A21" s="22">
        <v>20</v>
      </c>
      <c r="B21" s="30">
        <v>189</v>
      </c>
      <c r="C21" s="18" t="s">
        <v>111</v>
      </c>
      <c r="D21" s="18" t="s">
        <v>117</v>
      </c>
      <c r="E21" s="30">
        <v>43</v>
      </c>
      <c r="F21" s="18" t="s">
        <v>61</v>
      </c>
      <c r="G21" s="19">
        <v>140000</v>
      </c>
      <c r="H21" s="19">
        <v>140000</v>
      </c>
      <c r="I21" s="20" t="s">
        <v>60</v>
      </c>
      <c r="J21" s="20"/>
      <c r="K21" s="21"/>
    </row>
    <row r="22" spans="1:11" x14ac:dyDescent="0.3">
      <c r="A22" s="22">
        <v>21</v>
      </c>
      <c r="B22" s="31">
        <v>191</v>
      </c>
      <c r="C22" s="18" t="s">
        <v>111</v>
      </c>
      <c r="D22" s="18" t="s">
        <v>113</v>
      </c>
      <c r="E22" s="30">
        <v>48</v>
      </c>
      <c r="F22" s="18" t="s">
        <v>78</v>
      </c>
      <c r="G22" s="19">
        <v>5180110</v>
      </c>
      <c r="H22" s="19">
        <v>5180110</v>
      </c>
      <c r="I22" s="20" t="s">
        <v>56</v>
      </c>
      <c r="J22" s="20"/>
      <c r="K22" s="21"/>
    </row>
    <row r="23" spans="1:11" x14ac:dyDescent="0.3">
      <c r="A23" s="22">
        <v>22</v>
      </c>
      <c r="B23" s="31">
        <v>187</v>
      </c>
      <c r="C23" s="18" t="s">
        <v>111</v>
      </c>
      <c r="D23" s="18" t="s">
        <v>113</v>
      </c>
      <c r="E23" s="31">
        <v>49</v>
      </c>
      <c r="F23" s="20" t="s">
        <v>79</v>
      </c>
      <c r="G23" s="19">
        <v>5000</v>
      </c>
      <c r="H23" s="19">
        <v>5000</v>
      </c>
      <c r="I23" s="20" t="s">
        <v>58</v>
      </c>
      <c r="J23" s="20" t="s">
        <v>40</v>
      </c>
      <c r="K23" s="21"/>
    </row>
    <row r="24" spans="1:11" x14ac:dyDescent="0.3">
      <c r="A24" s="22">
        <v>23</v>
      </c>
      <c r="B24" s="31">
        <v>200</v>
      </c>
      <c r="C24" s="18" t="s">
        <v>111</v>
      </c>
      <c r="D24" s="18" t="s">
        <v>113</v>
      </c>
      <c r="E24" s="30">
        <v>49</v>
      </c>
      <c r="F24" s="18" t="s">
        <v>79</v>
      </c>
      <c r="G24" s="19">
        <v>118305</v>
      </c>
      <c r="H24" s="19">
        <v>118305</v>
      </c>
      <c r="I24" s="20" t="s">
        <v>56</v>
      </c>
      <c r="J24" s="20"/>
      <c r="K24" s="21"/>
    </row>
    <row r="25" spans="1:11" x14ac:dyDescent="0.3">
      <c r="A25" s="22">
        <v>24</v>
      </c>
      <c r="B25" s="31">
        <v>187</v>
      </c>
      <c r="C25" s="18" t="s">
        <v>111</v>
      </c>
      <c r="D25" s="18" t="s">
        <v>113</v>
      </c>
      <c r="E25" s="31">
        <v>50</v>
      </c>
      <c r="F25" s="20" t="s">
        <v>75</v>
      </c>
      <c r="G25" s="19">
        <v>10000</v>
      </c>
      <c r="H25" s="19">
        <v>10000</v>
      </c>
      <c r="I25" s="20" t="s">
        <v>58</v>
      </c>
      <c r="J25" s="20"/>
      <c r="K25" s="21"/>
    </row>
    <row r="26" spans="1:11" x14ac:dyDescent="0.3">
      <c r="A26" s="22">
        <v>25</v>
      </c>
      <c r="B26" s="31">
        <v>194</v>
      </c>
      <c r="C26" s="18" t="s">
        <v>111</v>
      </c>
      <c r="D26" s="18" t="s">
        <v>113</v>
      </c>
      <c r="E26" s="30">
        <v>50</v>
      </c>
      <c r="F26" s="18" t="s">
        <v>75</v>
      </c>
      <c r="G26" s="19">
        <v>1545.3</v>
      </c>
      <c r="H26" s="19">
        <v>1545.3</v>
      </c>
      <c r="I26" s="20" t="s">
        <v>59</v>
      </c>
      <c r="J26" s="20"/>
      <c r="K26" s="21"/>
    </row>
    <row r="27" spans="1:11" x14ac:dyDescent="0.3">
      <c r="A27" s="22">
        <v>26</v>
      </c>
      <c r="B27" s="31">
        <v>213</v>
      </c>
      <c r="C27" s="18" t="s">
        <v>111</v>
      </c>
      <c r="D27" s="18" t="s">
        <v>113</v>
      </c>
      <c r="E27" s="30">
        <v>50</v>
      </c>
      <c r="F27" s="18" t="s">
        <v>75</v>
      </c>
      <c r="G27" s="19">
        <v>1380990.3947999999</v>
      </c>
      <c r="H27" s="19">
        <v>1391296.3447999998</v>
      </c>
      <c r="I27" s="20" t="s">
        <v>57</v>
      </c>
      <c r="J27" s="20"/>
      <c r="K27" s="21"/>
    </row>
    <row r="28" spans="1:11" x14ac:dyDescent="0.3">
      <c r="A28" s="22">
        <v>27</v>
      </c>
      <c r="B28" s="31">
        <v>187</v>
      </c>
      <c r="C28" s="18" t="s">
        <v>111</v>
      </c>
      <c r="D28" s="18" t="s">
        <v>113</v>
      </c>
      <c r="E28" s="31">
        <v>51</v>
      </c>
      <c r="F28" s="34" t="s">
        <v>91</v>
      </c>
      <c r="G28" s="19">
        <v>35000</v>
      </c>
      <c r="H28" s="19">
        <v>35000</v>
      </c>
      <c r="I28" s="20" t="s">
        <v>58</v>
      </c>
      <c r="J28" s="20"/>
      <c r="K28" s="21"/>
    </row>
    <row r="29" spans="1:11" x14ac:dyDescent="0.3">
      <c r="A29" s="22">
        <v>28</v>
      </c>
      <c r="B29" s="31">
        <v>213</v>
      </c>
      <c r="C29" s="18" t="s">
        <v>111</v>
      </c>
      <c r="D29" s="18" t="s">
        <v>113</v>
      </c>
      <c r="E29" s="30">
        <v>51</v>
      </c>
      <c r="F29" s="18" t="s">
        <v>91</v>
      </c>
      <c r="G29" s="19">
        <v>2039601.9926</v>
      </c>
      <c r="H29" s="19">
        <v>2175739.0696</v>
      </c>
      <c r="I29" s="20" t="s">
        <v>57</v>
      </c>
      <c r="J29" s="20"/>
      <c r="K29" s="21"/>
    </row>
    <row r="30" spans="1:11" x14ac:dyDescent="0.3">
      <c r="A30" s="22">
        <v>29</v>
      </c>
      <c r="B30" s="31">
        <v>213</v>
      </c>
      <c r="C30" s="18" t="s">
        <v>111</v>
      </c>
      <c r="D30" s="18" t="s">
        <v>113</v>
      </c>
      <c r="E30" s="31">
        <v>52</v>
      </c>
      <c r="F30" s="20" t="s">
        <v>64</v>
      </c>
      <c r="G30" s="19">
        <v>443353.00400000002</v>
      </c>
      <c r="H30" s="19">
        <v>552383.91399999999</v>
      </c>
      <c r="I30" s="20" t="s">
        <v>57</v>
      </c>
      <c r="J30" s="20"/>
      <c r="K30" s="21"/>
    </row>
    <row r="31" spans="1:11" x14ac:dyDescent="0.3">
      <c r="A31" s="22">
        <v>30</v>
      </c>
      <c r="B31" s="31">
        <v>213</v>
      </c>
      <c r="C31" s="18" t="s">
        <v>111</v>
      </c>
      <c r="D31" s="18" t="s">
        <v>113</v>
      </c>
      <c r="E31" s="31">
        <v>52</v>
      </c>
      <c r="F31" s="20" t="s">
        <v>64</v>
      </c>
      <c r="G31" s="19">
        <v>900</v>
      </c>
      <c r="H31" s="19">
        <v>900</v>
      </c>
      <c r="I31" s="20" t="s">
        <v>60</v>
      </c>
      <c r="J31" s="20"/>
      <c r="K31" s="21"/>
    </row>
    <row r="32" spans="1:11" x14ac:dyDescent="0.3">
      <c r="A32" s="22">
        <v>31</v>
      </c>
      <c r="B32" s="31">
        <v>195</v>
      </c>
      <c r="C32" s="18" t="s">
        <v>111</v>
      </c>
      <c r="D32" s="18" t="s">
        <v>114</v>
      </c>
      <c r="E32" s="30">
        <v>55</v>
      </c>
      <c r="F32" s="18" t="s">
        <v>81</v>
      </c>
      <c r="G32" s="19">
        <v>4269889.03</v>
      </c>
      <c r="H32" s="19">
        <v>4269889.03</v>
      </c>
      <c r="I32" s="20" t="s">
        <v>56</v>
      </c>
      <c r="J32" s="24"/>
      <c r="K32" s="21"/>
    </row>
    <row r="33" spans="1:11" x14ac:dyDescent="0.3">
      <c r="A33" s="22">
        <v>32</v>
      </c>
      <c r="B33" s="31">
        <v>187</v>
      </c>
      <c r="C33" s="18" t="s">
        <v>111</v>
      </c>
      <c r="D33" s="18" t="s">
        <v>114</v>
      </c>
      <c r="E33" s="31">
        <v>56</v>
      </c>
      <c r="F33" s="20" t="s">
        <v>41</v>
      </c>
      <c r="G33" s="19">
        <v>114000</v>
      </c>
      <c r="H33" s="19">
        <v>114000</v>
      </c>
      <c r="I33" s="20" t="s">
        <v>60</v>
      </c>
      <c r="J33" s="20"/>
      <c r="K33" s="21"/>
    </row>
    <row r="34" spans="1:11" x14ac:dyDescent="0.3">
      <c r="A34" s="22">
        <v>33</v>
      </c>
      <c r="B34" s="31">
        <v>909</v>
      </c>
      <c r="C34" s="18" t="s">
        <v>111</v>
      </c>
      <c r="D34" s="18" t="s">
        <v>114</v>
      </c>
      <c r="E34" s="31">
        <v>57</v>
      </c>
      <c r="F34" s="20" t="s">
        <v>92</v>
      </c>
      <c r="G34" s="25">
        <v>16905.1008</v>
      </c>
      <c r="H34" s="25"/>
      <c r="I34" s="20" t="s">
        <v>57</v>
      </c>
      <c r="J34" s="23" t="s">
        <v>49</v>
      </c>
      <c r="K34" s="21"/>
    </row>
    <row r="35" spans="1:11" x14ac:dyDescent="0.3">
      <c r="A35" s="22">
        <v>34</v>
      </c>
      <c r="B35" s="31">
        <v>909</v>
      </c>
      <c r="C35" s="18" t="s">
        <v>111</v>
      </c>
      <c r="D35" s="18" t="s">
        <v>114</v>
      </c>
      <c r="E35" s="31">
        <v>57</v>
      </c>
      <c r="F35" s="20" t="s">
        <v>92</v>
      </c>
      <c r="G35" s="19">
        <v>437108.62799999997</v>
      </c>
      <c r="H35" s="25">
        <v>680180.25600000005</v>
      </c>
      <c r="I35" s="20" t="s">
        <v>57</v>
      </c>
      <c r="J35" s="20"/>
      <c r="K35" s="21"/>
    </row>
    <row r="36" spans="1:11" x14ac:dyDescent="0.3">
      <c r="A36" s="22">
        <v>35</v>
      </c>
      <c r="B36" s="31">
        <v>192</v>
      </c>
      <c r="C36" s="18" t="s">
        <v>111</v>
      </c>
      <c r="D36" s="18" t="s">
        <v>114</v>
      </c>
      <c r="E36" s="30">
        <v>58</v>
      </c>
      <c r="F36" s="18" t="s">
        <v>73</v>
      </c>
      <c r="G36" s="19">
        <v>116488.96109999999</v>
      </c>
      <c r="H36" s="19">
        <v>116488.96109999999</v>
      </c>
      <c r="I36" s="20" t="s">
        <v>59</v>
      </c>
      <c r="J36" s="20"/>
      <c r="K36" s="21"/>
    </row>
    <row r="37" spans="1:11" x14ac:dyDescent="0.3">
      <c r="A37" s="22">
        <v>36</v>
      </c>
      <c r="B37" s="31">
        <v>219</v>
      </c>
      <c r="C37" s="18" t="s">
        <v>111</v>
      </c>
      <c r="D37" s="18" t="s">
        <v>115</v>
      </c>
      <c r="E37" s="30">
        <v>60</v>
      </c>
      <c r="F37" s="27" t="s">
        <v>87</v>
      </c>
      <c r="G37" s="19">
        <v>436500</v>
      </c>
      <c r="H37" s="19">
        <v>436500</v>
      </c>
      <c r="I37" s="20" t="s">
        <v>56</v>
      </c>
      <c r="J37" s="20"/>
      <c r="K37" s="21"/>
    </row>
    <row r="38" spans="1:11" x14ac:dyDescent="0.3">
      <c r="A38" s="22">
        <v>37</v>
      </c>
      <c r="B38" s="31">
        <v>219</v>
      </c>
      <c r="C38" s="18" t="s">
        <v>111</v>
      </c>
      <c r="D38" s="18" t="s">
        <v>115</v>
      </c>
      <c r="E38" s="30">
        <v>61</v>
      </c>
      <c r="F38" s="27" t="s">
        <v>88</v>
      </c>
      <c r="G38" s="19">
        <v>396000</v>
      </c>
      <c r="H38" s="19">
        <v>396000</v>
      </c>
      <c r="I38" s="20" t="s">
        <v>56</v>
      </c>
      <c r="J38" s="20"/>
      <c r="K38" s="21"/>
    </row>
    <row r="39" spans="1:11" x14ac:dyDescent="0.3">
      <c r="A39" s="22">
        <v>38</v>
      </c>
      <c r="B39" s="31">
        <v>187</v>
      </c>
      <c r="C39" s="18" t="s">
        <v>111</v>
      </c>
      <c r="D39" s="18" t="s">
        <v>115</v>
      </c>
      <c r="E39" s="31">
        <v>62</v>
      </c>
      <c r="F39" s="20" t="s">
        <v>42</v>
      </c>
      <c r="G39" s="19">
        <v>30000</v>
      </c>
      <c r="H39" s="19">
        <v>30000</v>
      </c>
      <c r="I39" s="18" t="s">
        <v>58</v>
      </c>
      <c r="J39" s="20"/>
      <c r="K39" s="21"/>
    </row>
    <row r="40" spans="1:11" x14ac:dyDescent="0.3">
      <c r="A40" s="22">
        <v>39</v>
      </c>
      <c r="B40" s="31">
        <v>213</v>
      </c>
      <c r="C40" s="18" t="s">
        <v>111</v>
      </c>
      <c r="D40" s="18" t="s">
        <v>115</v>
      </c>
      <c r="E40" s="30">
        <v>62</v>
      </c>
      <c r="F40" s="18" t="s">
        <v>42</v>
      </c>
      <c r="G40" s="19">
        <v>6100</v>
      </c>
      <c r="H40" s="19">
        <v>6100</v>
      </c>
      <c r="I40" s="20" t="s">
        <v>60</v>
      </c>
      <c r="J40" s="20"/>
      <c r="K40" s="21"/>
    </row>
    <row r="41" spans="1:11" x14ac:dyDescent="0.3">
      <c r="A41" s="22">
        <v>40</v>
      </c>
      <c r="B41" s="31">
        <v>213</v>
      </c>
      <c r="C41" s="18" t="s">
        <v>111</v>
      </c>
      <c r="D41" s="18" t="s">
        <v>115</v>
      </c>
      <c r="E41" s="30">
        <v>63</v>
      </c>
      <c r="F41" s="18" t="s">
        <v>89</v>
      </c>
      <c r="G41" s="19">
        <v>252083.04</v>
      </c>
      <c r="H41" s="19">
        <v>158600</v>
      </c>
      <c r="I41" s="20" t="s">
        <v>57</v>
      </c>
      <c r="J41" s="20"/>
      <c r="K41" s="21"/>
    </row>
    <row r="42" spans="1:11" x14ac:dyDescent="0.3">
      <c r="A42" s="22">
        <v>41</v>
      </c>
      <c r="B42" s="31">
        <v>198</v>
      </c>
      <c r="C42" s="18" t="s">
        <v>111</v>
      </c>
      <c r="D42" s="18" t="s">
        <v>115</v>
      </c>
      <c r="E42" s="30">
        <v>64</v>
      </c>
      <c r="F42" s="18" t="s">
        <v>86</v>
      </c>
      <c r="G42" s="19">
        <v>1044000</v>
      </c>
      <c r="H42" s="19">
        <v>1044000</v>
      </c>
      <c r="I42" s="20" t="s">
        <v>56</v>
      </c>
      <c r="J42" s="20"/>
      <c r="K42" s="21"/>
    </row>
    <row r="43" spans="1:11" x14ac:dyDescent="0.3">
      <c r="A43" s="22">
        <v>42</v>
      </c>
      <c r="B43" s="31">
        <v>198</v>
      </c>
      <c r="C43" s="18" t="s">
        <v>111</v>
      </c>
      <c r="D43" s="18" t="s">
        <v>115</v>
      </c>
      <c r="E43" s="30">
        <v>65</v>
      </c>
      <c r="F43" s="18" t="s">
        <v>85</v>
      </c>
      <c r="G43" s="19">
        <v>168800</v>
      </c>
      <c r="H43" s="19">
        <v>168800</v>
      </c>
      <c r="I43" s="20" t="s">
        <v>56</v>
      </c>
      <c r="J43" s="20"/>
      <c r="K43" s="21"/>
    </row>
    <row r="44" spans="1:11" x14ac:dyDescent="0.3">
      <c r="A44" s="22">
        <v>43</v>
      </c>
      <c r="B44" s="31">
        <v>198</v>
      </c>
      <c r="C44" s="18" t="s">
        <v>111</v>
      </c>
      <c r="D44" s="18" t="s">
        <v>115</v>
      </c>
      <c r="E44" s="30">
        <v>66</v>
      </c>
      <c r="F44" s="18" t="s">
        <v>84</v>
      </c>
      <c r="G44" s="19">
        <v>288600</v>
      </c>
      <c r="H44" s="19">
        <v>288600</v>
      </c>
      <c r="I44" s="20" t="s">
        <v>56</v>
      </c>
      <c r="J44" s="20"/>
      <c r="K44" s="21"/>
    </row>
    <row r="45" spans="1:11" x14ac:dyDescent="0.3">
      <c r="A45" s="22">
        <v>44</v>
      </c>
      <c r="B45" s="31">
        <v>194</v>
      </c>
      <c r="C45" s="18" t="s">
        <v>111</v>
      </c>
      <c r="D45" s="18" t="s">
        <v>115</v>
      </c>
      <c r="E45" s="30">
        <v>67</v>
      </c>
      <c r="F45" s="18" t="s">
        <v>74</v>
      </c>
      <c r="G45" s="19">
        <v>1150</v>
      </c>
      <c r="H45" s="19">
        <v>1150</v>
      </c>
      <c r="I45" s="20" t="s">
        <v>59</v>
      </c>
      <c r="J45" s="20"/>
      <c r="K45" s="21"/>
    </row>
    <row r="46" spans="1:11" x14ac:dyDescent="0.3">
      <c r="A46" s="22">
        <v>45</v>
      </c>
      <c r="B46" s="31">
        <v>219</v>
      </c>
      <c r="C46" s="18" t="s">
        <v>111</v>
      </c>
      <c r="D46" s="18" t="s">
        <v>115</v>
      </c>
      <c r="E46" s="30">
        <v>67</v>
      </c>
      <c r="F46" s="27" t="s">
        <v>74</v>
      </c>
      <c r="G46" s="19">
        <v>14000</v>
      </c>
      <c r="H46" s="19">
        <v>14000</v>
      </c>
      <c r="I46" s="20" t="s">
        <v>56</v>
      </c>
      <c r="J46" s="20"/>
      <c r="K46" s="21"/>
    </row>
    <row r="47" spans="1:11" x14ac:dyDescent="0.3">
      <c r="A47" s="22">
        <v>46</v>
      </c>
      <c r="B47" s="31">
        <v>221</v>
      </c>
      <c r="C47" s="18" t="s">
        <v>111</v>
      </c>
      <c r="D47" s="18" t="s">
        <v>115</v>
      </c>
      <c r="E47" s="30">
        <v>67</v>
      </c>
      <c r="F47" s="18" t="s">
        <v>74</v>
      </c>
      <c r="G47" s="25">
        <v>36288</v>
      </c>
      <c r="H47" s="25">
        <v>36288</v>
      </c>
      <c r="I47" s="20" t="s">
        <v>59</v>
      </c>
      <c r="J47" s="20"/>
      <c r="K47" s="21"/>
    </row>
    <row r="48" spans="1:11" x14ac:dyDescent="0.3">
      <c r="A48" s="22">
        <v>47</v>
      </c>
      <c r="B48" s="31">
        <v>199</v>
      </c>
      <c r="C48" s="18" t="s">
        <v>111</v>
      </c>
      <c r="D48" s="18" t="s">
        <v>116</v>
      </c>
      <c r="E48" s="30">
        <v>70</v>
      </c>
      <c r="F48" s="18" t="s">
        <v>83</v>
      </c>
      <c r="G48" s="19">
        <v>3947760</v>
      </c>
      <c r="H48" s="19">
        <v>3947760</v>
      </c>
      <c r="I48" s="20" t="s">
        <v>56</v>
      </c>
      <c r="J48" s="24"/>
      <c r="K48" s="21"/>
    </row>
    <row r="49" spans="1:11" x14ac:dyDescent="0.3">
      <c r="A49" s="22">
        <v>48</v>
      </c>
      <c r="B49" s="31">
        <v>187</v>
      </c>
      <c r="C49" s="18" t="s">
        <v>111</v>
      </c>
      <c r="D49" s="18" t="s">
        <v>116</v>
      </c>
      <c r="E49" s="31">
        <v>71</v>
      </c>
      <c r="F49" s="20" t="s">
        <v>43</v>
      </c>
      <c r="G49" s="19">
        <v>5000</v>
      </c>
      <c r="H49" s="19">
        <v>5000</v>
      </c>
      <c r="I49" s="18" t="s">
        <v>58</v>
      </c>
      <c r="J49" s="20"/>
      <c r="K49" s="21"/>
    </row>
    <row r="50" spans="1:11" x14ac:dyDescent="0.3">
      <c r="A50" s="22">
        <v>49</v>
      </c>
      <c r="B50" s="30">
        <v>188</v>
      </c>
      <c r="C50" s="18" t="s">
        <v>111</v>
      </c>
      <c r="D50" s="18" t="s">
        <v>116</v>
      </c>
      <c r="E50" s="30">
        <v>74</v>
      </c>
      <c r="F50" s="18" t="s">
        <v>77</v>
      </c>
      <c r="G50" s="19">
        <v>144934.58000000002</v>
      </c>
      <c r="H50" s="19">
        <v>144934.58000000002</v>
      </c>
      <c r="I50" s="20" t="s">
        <v>56</v>
      </c>
      <c r="J50" s="20"/>
      <c r="K50" s="21"/>
    </row>
    <row r="51" spans="1:11" x14ac:dyDescent="0.3">
      <c r="A51" s="22">
        <v>50</v>
      </c>
      <c r="B51" s="31">
        <v>199</v>
      </c>
      <c r="C51" s="18" t="s">
        <v>111</v>
      </c>
      <c r="D51" s="18" t="s">
        <v>116</v>
      </c>
      <c r="E51" s="30">
        <v>74</v>
      </c>
      <c r="F51" s="18" t="s">
        <v>77</v>
      </c>
      <c r="G51" s="25">
        <v>14000</v>
      </c>
      <c r="H51" s="25">
        <v>14000</v>
      </c>
      <c r="I51" s="20" t="s">
        <v>56</v>
      </c>
      <c r="J51" s="20"/>
      <c r="K51" s="21"/>
    </row>
    <row r="52" spans="1:11" x14ac:dyDescent="0.3">
      <c r="A52" s="22">
        <v>51</v>
      </c>
      <c r="B52" s="30">
        <v>201</v>
      </c>
      <c r="C52" s="18" t="s">
        <v>111</v>
      </c>
      <c r="D52" s="18" t="s">
        <v>116</v>
      </c>
      <c r="E52" s="30">
        <v>74</v>
      </c>
      <c r="F52" s="18" t="s">
        <v>77</v>
      </c>
      <c r="G52" s="25">
        <v>1044900</v>
      </c>
      <c r="H52" s="19">
        <v>1044900</v>
      </c>
      <c r="I52" s="20" t="s">
        <v>56</v>
      </c>
      <c r="J52" s="20"/>
      <c r="K52" s="21"/>
    </row>
    <row r="53" spans="1:11" x14ac:dyDescent="0.3">
      <c r="A53" s="22">
        <v>52</v>
      </c>
      <c r="B53" s="31">
        <v>207</v>
      </c>
      <c r="C53" s="18" t="s">
        <v>111</v>
      </c>
      <c r="D53" s="18" t="s">
        <v>116</v>
      </c>
      <c r="E53" s="30">
        <v>74</v>
      </c>
      <c r="F53" s="18" t="s">
        <v>77</v>
      </c>
      <c r="G53" s="19">
        <v>255600</v>
      </c>
      <c r="H53" s="19">
        <v>255600</v>
      </c>
      <c r="I53" s="20" t="s">
        <v>56</v>
      </c>
      <c r="J53" s="20"/>
      <c r="K53" s="21"/>
    </row>
    <row r="54" spans="1:11" x14ac:dyDescent="0.3">
      <c r="A54" s="22">
        <v>53</v>
      </c>
      <c r="B54" s="30">
        <v>193</v>
      </c>
      <c r="C54" s="18" t="s">
        <v>118</v>
      </c>
      <c r="D54" s="18" t="s">
        <v>119</v>
      </c>
      <c r="E54" s="31">
        <v>77</v>
      </c>
      <c r="F54" s="20" t="s">
        <v>63</v>
      </c>
      <c r="G54" s="19">
        <v>100000</v>
      </c>
      <c r="H54" s="19">
        <v>100000</v>
      </c>
      <c r="I54" s="20" t="s">
        <v>60</v>
      </c>
      <c r="J54" s="20"/>
      <c r="K54" s="21"/>
    </row>
    <row r="55" spans="1:11" x14ac:dyDescent="0.3">
      <c r="A55" s="22">
        <v>54</v>
      </c>
      <c r="B55" s="31">
        <v>195</v>
      </c>
      <c r="C55" s="18" t="s">
        <v>118</v>
      </c>
      <c r="D55" s="18" t="s">
        <v>120</v>
      </c>
      <c r="E55" s="30">
        <v>80</v>
      </c>
      <c r="F55" s="18" t="s">
        <v>82</v>
      </c>
      <c r="G55" s="19">
        <v>3808.72</v>
      </c>
      <c r="H55" s="19">
        <v>3808.72</v>
      </c>
      <c r="I55" s="20" t="s">
        <v>56</v>
      </c>
      <c r="J55" s="20"/>
      <c r="K55" s="21"/>
    </row>
    <row r="56" spans="1:11" x14ac:dyDescent="0.3">
      <c r="A56" s="22">
        <v>55</v>
      </c>
      <c r="B56" s="31">
        <v>198</v>
      </c>
      <c r="C56" s="18" t="s">
        <v>118</v>
      </c>
      <c r="D56" s="18" t="s">
        <v>120</v>
      </c>
      <c r="E56" s="30">
        <v>80</v>
      </c>
      <c r="F56" s="18" t="s">
        <v>82</v>
      </c>
      <c r="G56" s="19">
        <v>675000</v>
      </c>
      <c r="H56" s="19">
        <v>675000</v>
      </c>
      <c r="I56" s="20" t="s">
        <v>56</v>
      </c>
      <c r="J56" s="20"/>
      <c r="K56" s="21"/>
    </row>
    <row r="57" spans="1:11" x14ac:dyDescent="0.3">
      <c r="A57" s="22">
        <v>56</v>
      </c>
      <c r="B57" s="31">
        <v>902</v>
      </c>
      <c r="C57" s="18" t="s">
        <v>121</v>
      </c>
      <c r="D57" s="18" t="s">
        <v>122</v>
      </c>
      <c r="E57" s="31">
        <v>85</v>
      </c>
      <c r="F57" s="20" t="s">
        <v>44</v>
      </c>
      <c r="G57" s="19">
        <v>11205</v>
      </c>
      <c r="H57" s="19">
        <v>6400</v>
      </c>
      <c r="I57" s="20" t="s">
        <v>58</v>
      </c>
      <c r="J57" s="20"/>
      <c r="K57" s="21"/>
    </row>
    <row r="58" spans="1:11" x14ac:dyDescent="0.3">
      <c r="A58" s="22">
        <v>57</v>
      </c>
      <c r="B58" s="31">
        <v>902</v>
      </c>
      <c r="C58" s="18" t="s">
        <v>121</v>
      </c>
      <c r="D58" s="18" t="s">
        <v>122</v>
      </c>
      <c r="E58" s="31">
        <v>86</v>
      </c>
      <c r="F58" s="20" t="s">
        <v>45</v>
      </c>
      <c r="G58" s="19">
        <v>175496.57380000001</v>
      </c>
      <c r="H58" s="19">
        <v>171355.76380000002</v>
      </c>
      <c r="I58" s="20" t="s">
        <v>58</v>
      </c>
      <c r="J58" s="23" t="s">
        <v>36</v>
      </c>
      <c r="K58" s="21"/>
    </row>
    <row r="59" spans="1:11" x14ac:dyDescent="0.3">
      <c r="A59" s="22">
        <v>58</v>
      </c>
      <c r="B59" s="31">
        <v>910</v>
      </c>
      <c r="C59" s="18" t="s">
        <v>121</v>
      </c>
      <c r="D59" s="18" t="s">
        <v>122</v>
      </c>
      <c r="E59" s="30">
        <v>89</v>
      </c>
      <c r="F59" s="18" t="s">
        <v>103</v>
      </c>
      <c r="G59" s="19">
        <v>333060</v>
      </c>
      <c r="H59" s="25">
        <v>695400</v>
      </c>
      <c r="I59" s="20" t="s">
        <v>57</v>
      </c>
      <c r="J59" s="20"/>
      <c r="K59" s="21"/>
    </row>
    <row r="60" spans="1:11" x14ac:dyDescent="0.3">
      <c r="A60" s="22">
        <v>59</v>
      </c>
      <c r="B60" s="31">
        <v>902</v>
      </c>
      <c r="C60" s="18" t="s">
        <v>121</v>
      </c>
      <c r="D60" s="18" t="s">
        <v>122</v>
      </c>
      <c r="E60" s="31">
        <v>90</v>
      </c>
      <c r="F60" s="20" t="s">
        <v>46</v>
      </c>
      <c r="G60" s="19">
        <v>200950</v>
      </c>
      <c r="H60" s="19">
        <v>199450</v>
      </c>
      <c r="I60" s="20" t="s">
        <v>58</v>
      </c>
      <c r="J60" s="20"/>
      <c r="K60" s="21"/>
    </row>
    <row r="61" spans="1:11" x14ac:dyDescent="0.3">
      <c r="A61" s="22">
        <v>60</v>
      </c>
      <c r="B61" s="31">
        <v>910</v>
      </c>
      <c r="C61" s="18" t="s">
        <v>121</v>
      </c>
      <c r="D61" s="18" t="s">
        <v>122</v>
      </c>
      <c r="E61" s="30">
        <v>90</v>
      </c>
      <c r="F61" s="18" t="s">
        <v>46</v>
      </c>
      <c r="G61" s="19">
        <v>1116300</v>
      </c>
      <c r="H61" s="25">
        <v>927200</v>
      </c>
      <c r="I61" s="20" t="s">
        <v>57</v>
      </c>
      <c r="J61" s="20"/>
      <c r="K61" s="21"/>
    </row>
    <row r="62" spans="1:11" x14ac:dyDescent="0.3">
      <c r="A62" s="22">
        <v>61</v>
      </c>
      <c r="B62" s="31">
        <v>910</v>
      </c>
      <c r="C62" s="18" t="s">
        <v>121</v>
      </c>
      <c r="D62" s="18" t="s">
        <v>122</v>
      </c>
      <c r="E62" s="30">
        <v>90</v>
      </c>
      <c r="F62" s="18" t="s">
        <v>46</v>
      </c>
      <c r="G62" s="19">
        <v>158600</v>
      </c>
      <c r="H62" s="25"/>
      <c r="I62" s="20" t="s">
        <v>57</v>
      </c>
      <c r="J62" s="23" t="s">
        <v>49</v>
      </c>
      <c r="K62" s="21"/>
    </row>
    <row r="63" spans="1:11" x14ac:dyDescent="0.3">
      <c r="A63" s="22">
        <v>62</v>
      </c>
      <c r="B63" s="30">
        <v>905</v>
      </c>
      <c r="C63" s="18" t="s">
        <v>121</v>
      </c>
      <c r="D63" s="18" t="s">
        <v>123</v>
      </c>
      <c r="E63" s="30">
        <v>93</v>
      </c>
      <c r="F63" s="18" t="s">
        <v>80</v>
      </c>
      <c r="G63" s="19">
        <v>850000</v>
      </c>
      <c r="H63" s="19">
        <v>850000</v>
      </c>
      <c r="I63" s="20" t="s">
        <v>56</v>
      </c>
      <c r="J63" s="20"/>
      <c r="K63" s="21"/>
    </row>
    <row r="64" spans="1:11" x14ac:dyDescent="0.3">
      <c r="A64" s="22">
        <v>63</v>
      </c>
      <c r="B64" s="31">
        <v>911</v>
      </c>
      <c r="C64" s="18" t="s">
        <v>121</v>
      </c>
      <c r="D64" s="18" t="s">
        <v>123</v>
      </c>
      <c r="E64" s="30">
        <v>93</v>
      </c>
      <c r="F64" s="18" t="s">
        <v>80</v>
      </c>
      <c r="G64" s="19">
        <v>50000</v>
      </c>
      <c r="H64" s="19">
        <v>50000</v>
      </c>
      <c r="I64" s="20" t="s">
        <v>56</v>
      </c>
      <c r="J64" s="20"/>
      <c r="K64" s="21"/>
    </row>
    <row r="65" spans="1:11" x14ac:dyDescent="0.3">
      <c r="A65" s="22">
        <v>64</v>
      </c>
      <c r="B65" s="31">
        <v>902</v>
      </c>
      <c r="C65" s="18" t="s">
        <v>121</v>
      </c>
      <c r="D65" s="18" t="s">
        <v>123</v>
      </c>
      <c r="E65" s="31">
        <v>95</v>
      </c>
      <c r="F65" s="20" t="s">
        <v>100</v>
      </c>
      <c r="G65" s="19">
        <v>10000</v>
      </c>
      <c r="H65" s="19">
        <v>20000</v>
      </c>
      <c r="I65" s="20" t="s">
        <v>58</v>
      </c>
      <c r="J65" s="20" t="s">
        <v>47</v>
      </c>
      <c r="K65" s="21"/>
    </row>
    <row r="66" spans="1:11" s="39" customFormat="1" x14ac:dyDescent="0.3">
      <c r="A66" s="22">
        <v>65</v>
      </c>
      <c r="B66" s="32">
        <v>902</v>
      </c>
      <c r="C66" s="23" t="s">
        <v>121</v>
      </c>
      <c r="D66" s="23" t="s">
        <v>123</v>
      </c>
      <c r="E66" s="32">
        <v>97</v>
      </c>
      <c r="F66" s="23" t="s">
        <v>101</v>
      </c>
      <c r="G66" s="26">
        <v>0</v>
      </c>
      <c r="H66" s="26">
        <v>0</v>
      </c>
      <c r="I66" s="23" t="s">
        <v>58</v>
      </c>
      <c r="J66" s="23"/>
      <c r="K66" s="38" t="s">
        <v>72</v>
      </c>
    </row>
    <row r="67" spans="1:11" s="39" customFormat="1" x14ac:dyDescent="0.3">
      <c r="A67" s="22">
        <v>66</v>
      </c>
      <c r="B67" s="32">
        <v>902</v>
      </c>
      <c r="C67" s="23" t="s">
        <v>121</v>
      </c>
      <c r="D67" s="23" t="s">
        <v>123</v>
      </c>
      <c r="E67" s="32">
        <v>99</v>
      </c>
      <c r="F67" s="23" t="s">
        <v>102</v>
      </c>
      <c r="G67" s="26">
        <v>0</v>
      </c>
      <c r="H67" s="26">
        <v>0</v>
      </c>
      <c r="I67" s="23" t="s">
        <v>58</v>
      </c>
      <c r="J67" s="23" t="s">
        <v>48</v>
      </c>
      <c r="K67" s="38" t="s">
        <v>72</v>
      </c>
    </row>
    <row r="68" spans="1:11" x14ac:dyDescent="0.3">
      <c r="A68" s="22">
        <v>67</v>
      </c>
      <c r="B68" s="32">
        <v>209</v>
      </c>
      <c r="C68" s="23"/>
      <c r="D68" s="23"/>
      <c r="E68" s="32"/>
      <c r="F68" s="23"/>
      <c r="G68" s="26"/>
      <c r="H68" s="26"/>
      <c r="I68" s="23" t="s">
        <v>31</v>
      </c>
      <c r="J68" s="20"/>
      <c r="K68" s="21" t="s">
        <v>68</v>
      </c>
    </row>
    <row r="69" spans="1:11" x14ac:dyDescent="0.3">
      <c r="A69" s="22">
        <v>68</v>
      </c>
      <c r="B69" s="32">
        <v>952</v>
      </c>
      <c r="C69" s="23"/>
      <c r="D69" s="23"/>
      <c r="E69" s="32"/>
      <c r="F69" s="23"/>
      <c r="G69" s="26"/>
      <c r="H69" s="26"/>
      <c r="I69" s="23" t="s">
        <v>31</v>
      </c>
      <c r="J69" s="20"/>
      <c r="K69" s="21" t="s">
        <v>67</v>
      </c>
    </row>
  </sheetData>
  <autoFilter ref="B1:J69"/>
  <sortState ref="B2:L70">
    <sortCondition ref="E2:E70"/>
  </sortState>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90" zoomScaleNormal="90" workbookViewId="0">
      <selection activeCell="C13" sqref="C13"/>
    </sheetView>
  </sheetViews>
  <sheetFormatPr defaultRowHeight="12.75" x14ac:dyDescent="0.2"/>
  <cols>
    <col min="1" max="1" width="9.140625" style="3"/>
    <col min="2" max="2" width="59.28515625" style="1" customWidth="1"/>
    <col min="3" max="3" width="17.5703125" style="2" customWidth="1"/>
    <col min="4" max="4" width="20.85546875" style="2" customWidth="1"/>
    <col min="5" max="5" width="19" style="10" customWidth="1"/>
    <col min="6" max="6" width="20" style="10" customWidth="1"/>
    <col min="7" max="8" width="17.7109375" style="10" customWidth="1"/>
    <col min="9" max="9" width="52.5703125" style="13" customWidth="1"/>
    <col min="10" max="16384" width="9.140625" style="2"/>
  </cols>
  <sheetData>
    <row r="1" spans="1:9" ht="24.95" customHeight="1" x14ac:dyDescent="0.25">
      <c r="B1" s="42" t="s">
        <v>131</v>
      </c>
      <c r="C1" s="42"/>
      <c r="D1" s="42"/>
      <c r="E1" s="42"/>
      <c r="F1" s="42"/>
      <c r="G1" s="42"/>
      <c r="H1" s="42"/>
    </row>
    <row r="2" spans="1:9" ht="24.95" customHeight="1" x14ac:dyDescent="0.2">
      <c r="B2" s="43" t="s">
        <v>132</v>
      </c>
      <c r="C2" s="43"/>
      <c r="D2" s="43"/>
      <c r="E2" s="43"/>
      <c r="F2" s="43"/>
      <c r="G2" s="43"/>
      <c r="H2" s="43"/>
    </row>
    <row r="3" spans="1:9" ht="12.75" customHeight="1" x14ac:dyDescent="0.2">
      <c r="C3" s="40" t="s">
        <v>65</v>
      </c>
      <c r="D3" s="40"/>
      <c r="E3" s="41" t="s">
        <v>52</v>
      </c>
      <c r="F3" s="41"/>
      <c r="G3" s="41" t="s">
        <v>66</v>
      </c>
      <c r="H3" s="41"/>
    </row>
    <row r="4" spans="1:9" ht="12.75" customHeight="1" x14ac:dyDescent="0.2">
      <c r="A4" s="4" t="s">
        <v>0</v>
      </c>
      <c r="B4" s="5" t="s">
        <v>1</v>
      </c>
      <c r="C4" s="6">
        <v>2017</v>
      </c>
      <c r="D4" s="6">
        <v>2018</v>
      </c>
      <c r="E4" s="11">
        <v>2017</v>
      </c>
      <c r="F4" s="11">
        <v>2018</v>
      </c>
      <c r="G4" s="11">
        <v>2017</v>
      </c>
      <c r="H4" s="11">
        <v>2018</v>
      </c>
      <c r="I4" s="5" t="s">
        <v>53</v>
      </c>
    </row>
    <row r="5" spans="1:9" s="9" customFormat="1" ht="12.75" customHeight="1" x14ac:dyDescent="0.25">
      <c r="A5" s="4">
        <v>128</v>
      </c>
      <c r="B5" s="7" t="s">
        <v>2</v>
      </c>
      <c r="C5" s="8">
        <v>35000</v>
      </c>
      <c r="D5" s="8">
        <v>35000</v>
      </c>
      <c r="E5" s="12">
        <f>+SUMIF('FABBISOGNO 2017-18'!$B:$B,'Sintesi per Capitoli'!$A5,'FABBISOGNO 2017-18'!G:G)</f>
        <v>35000</v>
      </c>
      <c r="F5" s="12">
        <f>+SUMIF('FABBISOGNO 2017-18'!$B:$B,'Sintesi per Capitoli'!$A5,'FABBISOGNO 2017-18'!H:H)</f>
        <v>35000</v>
      </c>
      <c r="G5" s="12">
        <f>+E5-C5</f>
        <v>0</v>
      </c>
      <c r="H5" s="12">
        <f>+F5-D5</f>
        <v>0</v>
      </c>
      <c r="I5" s="14"/>
    </row>
    <row r="6" spans="1:9" s="9" customFormat="1" ht="51" x14ac:dyDescent="0.25">
      <c r="A6" s="4">
        <v>187</v>
      </c>
      <c r="B6" s="7" t="s">
        <v>3</v>
      </c>
      <c r="C6" s="8">
        <v>1006750</v>
      </c>
      <c r="D6" s="8">
        <v>1006750</v>
      </c>
      <c r="E6" s="12">
        <f>+SUMIF('FABBISOGNO 2017-18'!$B:$B,'Sintesi per Capitoli'!$A6,'FABBISOGNO 2017-18'!G:G)</f>
        <v>1021590</v>
      </c>
      <c r="F6" s="12">
        <f>+SUMIF('FABBISOGNO 2017-18'!$B:$B,'Sintesi per Capitoli'!$A6,'FABBISOGNO 2017-18'!H:H)</f>
        <v>1008175</v>
      </c>
      <c r="G6" s="12">
        <f t="shared" ref="G6:G29" si="0">+E6-C6</f>
        <v>14840</v>
      </c>
      <c r="H6" s="12">
        <f t="shared" ref="H6:H29" si="1">+F6-D6</f>
        <v>1425</v>
      </c>
      <c r="I6" s="14"/>
    </row>
    <row r="7" spans="1:9" s="9" customFormat="1" ht="25.5" x14ac:dyDescent="0.25">
      <c r="A7" s="4">
        <v>188</v>
      </c>
      <c r="B7" s="7" t="s">
        <v>4</v>
      </c>
      <c r="C7" s="8">
        <v>150000</v>
      </c>
      <c r="D7" s="8">
        <v>150000</v>
      </c>
      <c r="E7" s="12">
        <f>+SUMIF('FABBISOGNO 2017-18'!$B:$B,'Sintesi per Capitoli'!$A7,'FABBISOGNO 2017-18'!G:G)</f>
        <v>144934.58000000002</v>
      </c>
      <c r="F7" s="12">
        <f>+SUMIF('FABBISOGNO 2017-18'!$B:$B,'Sintesi per Capitoli'!$A7,'FABBISOGNO 2017-18'!H:H)</f>
        <v>144934.58000000002</v>
      </c>
      <c r="G7" s="12">
        <f t="shared" si="0"/>
        <v>-5065.4199999999837</v>
      </c>
      <c r="H7" s="12">
        <f t="shared" si="1"/>
        <v>-5065.4199999999837</v>
      </c>
      <c r="I7" s="14"/>
    </row>
    <row r="8" spans="1:9" s="9" customFormat="1" ht="25.5" x14ac:dyDescent="0.25">
      <c r="A8" s="4">
        <v>189</v>
      </c>
      <c r="B8" s="7" t="s">
        <v>5</v>
      </c>
      <c r="C8" s="8">
        <v>140000</v>
      </c>
      <c r="D8" s="8">
        <v>140000</v>
      </c>
      <c r="E8" s="12">
        <f>+SUMIF('FABBISOGNO 2017-18'!$B:$B,'Sintesi per Capitoli'!$A8,'FABBISOGNO 2017-18'!G:G)</f>
        <v>140000</v>
      </c>
      <c r="F8" s="12">
        <f>+SUMIF('FABBISOGNO 2017-18'!$B:$B,'Sintesi per Capitoli'!$A8,'FABBISOGNO 2017-18'!H:H)</f>
        <v>140000</v>
      </c>
      <c r="G8" s="12">
        <f t="shared" si="0"/>
        <v>0</v>
      </c>
      <c r="H8" s="12">
        <f t="shared" si="1"/>
        <v>0</v>
      </c>
      <c r="I8" s="14"/>
    </row>
    <row r="9" spans="1:9" s="9" customFormat="1" x14ac:dyDescent="0.25">
      <c r="A9" s="4">
        <v>190</v>
      </c>
      <c r="B9" s="7" t="s">
        <v>6</v>
      </c>
      <c r="C9" s="8">
        <v>26000</v>
      </c>
      <c r="D9" s="8">
        <v>26000</v>
      </c>
      <c r="E9" s="12">
        <f>+SUMIF('FABBISOGNO 2017-18'!$B:$B,'Sintesi per Capitoli'!$A9,'FABBISOGNO 2017-18'!G:G)</f>
        <v>26000</v>
      </c>
      <c r="F9" s="12">
        <f>+SUMIF('FABBISOGNO 2017-18'!$B:$B,'Sintesi per Capitoli'!$A9,'FABBISOGNO 2017-18'!H:H)</f>
        <v>26000</v>
      </c>
      <c r="G9" s="12">
        <f t="shared" si="0"/>
        <v>0</v>
      </c>
      <c r="H9" s="12">
        <f t="shared" si="1"/>
        <v>0</v>
      </c>
      <c r="I9" s="14"/>
    </row>
    <row r="10" spans="1:9" s="9" customFormat="1" x14ac:dyDescent="0.25">
      <c r="A10" s="4">
        <v>191</v>
      </c>
      <c r="B10" s="7" t="s">
        <v>7</v>
      </c>
      <c r="C10" s="8">
        <v>5192600</v>
      </c>
      <c r="D10" s="8">
        <v>5192600</v>
      </c>
      <c r="E10" s="12">
        <f>+SUMIF('FABBISOGNO 2017-18'!$B:$B,'Sintesi per Capitoli'!$A10,'FABBISOGNO 2017-18'!G:G)</f>
        <v>5180110</v>
      </c>
      <c r="F10" s="12">
        <f>+SUMIF('FABBISOGNO 2017-18'!$B:$B,'Sintesi per Capitoli'!$A10,'FABBISOGNO 2017-18'!H:H)</f>
        <v>5180110</v>
      </c>
      <c r="G10" s="12">
        <f t="shared" si="0"/>
        <v>-12490</v>
      </c>
      <c r="H10" s="12">
        <f t="shared" si="1"/>
        <v>-12490</v>
      </c>
      <c r="I10" s="14"/>
    </row>
    <row r="11" spans="1:9" s="9" customFormat="1" ht="38.25" x14ac:dyDescent="0.25">
      <c r="A11" s="4">
        <v>192</v>
      </c>
      <c r="B11" s="7" t="s">
        <v>8</v>
      </c>
      <c r="C11" s="8">
        <v>100000</v>
      </c>
      <c r="D11" s="8">
        <v>100000</v>
      </c>
      <c r="E11" s="12">
        <f>+SUMIF('FABBISOGNO 2017-18'!$B:$B,'Sintesi per Capitoli'!$A11,'FABBISOGNO 2017-18'!G:G)</f>
        <v>116488.96109999999</v>
      </c>
      <c r="F11" s="12">
        <f>+SUMIF('FABBISOGNO 2017-18'!$B:$B,'Sintesi per Capitoli'!$A11,'FABBISOGNO 2017-18'!H:H)</f>
        <v>116488.96109999999</v>
      </c>
      <c r="G11" s="12">
        <f t="shared" si="0"/>
        <v>16488.961099999986</v>
      </c>
      <c r="H11" s="12">
        <f t="shared" si="1"/>
        <v>16488.961099999986</v>
      </c>
      <c r="I11" s="14" t="s">
        <v>55</v>
      </c>
    </row>
    <row r="12" spans="1:9" s="9" customFormat="1" x14ac:dyDescent="0.25">
      <c r="A12" s="4">
        <v>193</v>
      </c>
      <c r="B12" s="7" t="s">
        <v>9</v>
      </c>
      <c r="C12" s="8">
        <v>135000</v>
      </c>
      <c r="D12" s="8">
        <v>135000</v>
      </c>
      <c r="E12" s="12">
        <f>+SUMIF('FABBISOGNO 2017-18'!$B:$B,'Sintesi per Capitoli'!$A12,'FABBISOGNO 2017-18'!G:G)</f>
        <v>100000</v>
      </c>
      <c r="F12" s="12">
        <f>+SUMIF('FABBISOGNO 2017-18'!$B:$B,'Sintesi per Capitoli'!$A12,'FABBISOGNO 2017-18'!H:H)</f>
        <v>100000</v>
      </c>
      <c r="G12" s="12">
        <f t="shared" si="0"/>
        <v>-35000</v>
      </c>
      <c r="H12" s="12">
        <f t="shared" si="1"/>
        <v>-35000</v>
      </c>
      <c r="I12" s="14"/>
    </row>
    <row r="13" spans="1:9" s="9" customFormat="1" ht="38.25" x14ac:dyDescent="0.25">
      <c r="A13" s="4">
        <v>194</v>
      </c>
      <c r="B13" s="7" t="s">
        <v>10</v>
      </c>
      <c r="C13" s="8">
        <v>71287</v>
      </c>
      <c r="D13" s="8">
        <v>71287</v>
      </c>
      <c r="E13" s="12">
        <f>+SUMIF('FABBISOGNO 2017-18'!$B:$B,'Sintesi per Capitoli'!$A13,'FABBISOGNO 2017-18'!G:G)</f>
        <v>52695.3</v>
      </c>
      <c r="F13" s="12">
        <f>+SUMIF('FABBISOGNO 2017-18'!$B:$B,'Sintesi per Capitoli'!$A13,'FABBISOGNO 2017-18'!H:H)</f>
        <v>52695.3</v>
      </c>
      <c r="G13" s="12">
        <f t="shared" si="0"/>
        <v>-18591.699999999997</v>
      </c>
      <c r="H13" s="12">
        <f t="shared" si="1"/>
        <v>-18591.699999999997</v>
      </c>
      <c r="I13" s="14" t="s">
        <v>54</v>
      </c>
    </row>
    <row r="14" spans="1:9" s="9" customFormat="1" x14ac:dyDescent="0.25">
      <c r="A14" s="4">
        <v>195</v>
      </c>
      <c r="B14" s="7" t="s">
        <v>11</v>
      </c>
      <c r="C14" s="8">
        <v>4278800</v>
      </c>
      <c r="D14" s="8">
        <v>4278800</v>
      </c>
      <c r="E14" s="12">
        <f>+SUMIF('FABBISOGNO 2017-18'!$B:$B,'Sintesi per Capitoli'!$A14,'FABBISOGNO 2017-18'!G:G)</f>
        <v>4273697.75</v>
      </c>
      <c r="F14" s="12">
        <f>+SUMIF('FABBISOGNO 2017-18'!$B:$B,'Sintesi per Capitoli'!$A14,'FABBISOGNO 2017-18'!H:H)</f>
        <v>4273697.75</v>
      </c>
      <c r="G14" s="12">
        <f t="shared" si="0"/>
        <v>-5102.25</v>
      </c>
      <c r="H14" s="12">
        <f t="shared" si="1"/>
        <v>-5102.25</v>
      </c>
      <c r="I14" s="14"/>
    </row>
    <row r="15" spans="1:9" s="9" customFormat="1" ht="51" x14ac:dyDescent="0.25">
      <c r="A15" s="4">
        <v>198</v>
      </c>
      <c r="B15" s="7" t="s">
        <v>12</v>
      </c>
      <c r="C15" s="8">
        <v>2176830</v>
      </c>
      <c r="D15" s="8">
        <v>2176830</v>
      </c>
      <c r="E15" s="12">
        <f>+SUMIF('FABBISOGNO 2017-18'!$B:$B,'Sintesi per Capitoli'!$A15,'FABBISOGNO 2017-18'!G:G)</f>
        <v>2176400</v>
      </c>
      <c r="F15" s="12">
        <f>+SUMIF('FABBISOGNO 2017-18'!$B:$B,'Sintesi per Capitoli'!$A15,'FABBISOGNO 2017-18'!H:H)</f>
        <v>2176400</v>
      </c>
      <c r="G15" s="12">
        <f t="shared" si="0"/>
        <v>-430</v>
      </c>
      <c r="H15" s="12">
        <f t="shared" si="1"/>
        <v>-430</v>
      </c>
      <c r="I15" s="14"/>
    </row>
    <row r="16" spans="1:9" s="9" customFormat="1" ht="51" x14ac:dyDescent="0.25">
      <c r="A16" s="4">
        <v>199</v>
      </c>
      <c r="B16" s="7" t="s">
        <v>13</v>
      </c>
      <c r="C16" s="8">
        <v>3861400</v>
      </c>
      <c r="D16" s="8">
        <v>3861400</v>
      </c>
      <c r="E16" s="12">
        <f>+SUMIF('FABBISOGNO 2017-18'!$B:$B,'Sintesi per Capitoli'!$A16,'FABBISOGNO 2017-18'!G:G)</f>
        <v>3961760</v>
      </c>
      <c r="F16" s="12">
        <f>+SUMIF('FABBISOGNO 2017-18'!$B:$B,'Sintesi per Capitoli'!$A16,'FABBISOGNO 2017-18'!H:H)</f>
        <v>3961760</v>
      </c>
      <c r="G16" s="12">
        <f t="shared" si="0"/>
        <v>100360</v>
      </c>
      <c r="H16" s="12">
        <f t="shared" si="1"/>
        <v>100360</v>
      </c>
      <c r="I16" s="14" t="s">
        <v>133</v>
      </c>
    </row>
    <row r="17" spans="1:9" s="9" customFormat="1" x14ac:dyDescent="0.25">
      <c r="A17" s="4">
        <v>200</v>
      </c>
      <c r="B17" s="7" t="s">
        <v>14</v>
      </c>
      <c r="C17" s="8">
        <v>118305</v>
      </c>
      <c r="D17" s="8">
        <v>118305</v>
      </c>
      <c r="E17" s="12">
        <f>+SUMIF('FABBISOGNO 2017-18'!$B:$B,'Sintesi per Capitoli'!$A17,'FABBISOGNO 2017-18'!G:G)</f>
        <v>118305</v>
      </c>
      <c r="F17" s="12">
        <f>+SUMIF('FABBISOGNO 2017-18'!$B:$B,'Sintesi per Capitoli'!$A17,'FABBISOGNO 2017-18'!H:H)</f>
        <v>118305</v>
      </c>
      <c r="G17" s="12">
        <f t="shared" si="0"/>
        <v>0</v>
      </c>
      <c r="H17" s="12">
        <f t="shared" si="1"/>
        <v>0</v>
      </c>
      <c r="I17" s="14"/>
    </row>
    <row r="18" spans="1:9" s="9" customFormat="1" x14ac:dyDescent="0.25">
      <c r="A18" s="4">
        <v>201</v>
      </c>
      <c r="B18" s="7" t="s">
        <v>15</v>
      </c>
      <c r="C18" s="8">
        <v>1044900</v>
      </c>
      <c r="D18" s="8">
        <v>1044900</v>
      </c>
      <c r="E18" s="12">
        <f>+SUMIF('FABBISOGNO 2017-18'!$B:$B,'Sintesi per Capitoli'!$A18,'FABBISOGNO 2017-18'!G:G)</f>
        <v>1044900</v>
      </c>
      <c r="F18" s="12">
        <f>+SUMIF('FABBISOGNO 2017-18'!$B:$B,'Sintesi per Capitoli'!$A18,'FABBISOGNO 2017-18'!H:H)</f>
        <v>1044900</v>
      </c>
      <c r="G18" s="12">
        <f t="shared" si="0"/>
        <v>0</v>
      </c>
      <c r="H18" s="12">
        <f t="shared" si="1"/>
        <v>0</v>
      </c>
      <c r="I18" s="14"/>
    </row>
    <row r="19" spans="1:9" s="9" customFormat="1" x14ac:dyDescent="0.25">
      <c r="A19" s="4">
        <v>207</v>
      </c>
      <c r="B19" s="7" t="s">
        <v>16</v>
      </c>
      <c r="C19" s="8">
        <v>255600</v>
      </c>
      <c r="D19" s="8">
        <v>255600</v>
      </c>
      <c r="E19" s="12">
        <f>+SUMIF('FABBISOGNO 2017-18'!$B:$B,'Sintesi per Capitoli'!$A19,'FABBISOGNO 2017-18'!G:G)</f>
        <v>255600</v>
      </c>
      <c r="F19" s="12">
        <f>+SUMIF('FABBISOGNO 2017-18'!$B:$B,'Sintesi per Capitoli'!$A19,'FABBISOGNO 2017-18'!H:H)</f>
        <v>255600</v>
      </c>
      <c r="G19" s="12">
        <f t="shared" si="0"/>
        <v>0</v>
      </c>
      <c r="H19" s="12">
        <f t="shared" si="1"/>
        <v>0</v>
      </c>
      <c r="I19" s="14"/>
    </row>
    <row r="20" spans="1:9" s="9" customFormat="1" x14ac:dyDescent="0.25">
      <c r="A20" s="4">
        <v>209</v>
      </c>
      <c r="B20" s="7" t="s">
        <v>17</v>
      </c>
      <c r="C20" s="8">
        <v>90000</v>
      </c>
      <c r="D20" s="8">
        <v>90000</v>
      </c>
      <c r="E20" s="12">
        <f>+SUMIF('FABBISOGNO 2017-18'!$B:$B,'Sintesi per Capitoli'!$A20,'FABBISOGNO 2017-18'!G:G)</f>
        <v>0</v>
      </c>
      <c r="F20" s="12">
        <f>+SUMIF('FABBISOGNO 2017-18'!$B:$B,'Sintesi per Capitoli'!$A20,'FABBISOGNO 2017-18'!H:H)</f>
        <v>0</v>
      </c>
      <c r="G20" s="12">
        <f t="shared" si="0"/>
        <v>-90000</v>
      </c>
      <c r="H20" s="12">
        <f t="shared" si="1"/>
        <v>-90000</v>
      </c>
      <c r="I20" s="14"/>
    </row>
    <row r="21" spans="1:9" s="9" customFormat="1" ht="38.25" x14ac:dyDescent="0.25">
      <c r="A21" s="4">
        <v>213</v>
      </c>
      <c r="B21" s="7" t="s">
        <v>18</v>
      </c>
      <c r="C21" s="8">
        <v>4138645</v>
      </c>
      <c r="D21" s="8">
        <v>4138645</v>
      </c>
      <c r="E21" s="12">
        <f>+SUMIF('FABBISOGNO 2017-18'!$B:$B,'Sintesi per Capitoli'!$A21,'FABBISOGNO 2017-18'!G:G)</f>
        <v>4188298.4314000001</v>
      </c>
      <c r="F21" s="12">
        <f>+SUMIF('FABBISOGNO 2017-18'!$B:$B,'Sintesi per Capitoli'!$A21,'FABBISOGNO 2017-18'!H:H)</f>
        <v>4319789.3284</v>
      </c>
      <c r="G21" s="12">
        <f t="shared" si="0"/>
        <v>49653.431400000118</v>
      </c>
      <c r="H21" s="12">
        <f t="shared" si="1"/>
        <v>181144.3284</v>
      </c>
      <c r="I21" s="14"/>
    </row>
    <row r="22" spans="1:9" s="9" customFormat="1" x14ac:dyDescent="0.25">
      <c r="A22" s="4">
        <v>219</v>
      </c>
      <c r="B22" s="7" t="s">
        <v>19</v>
      </c>
      <c r="C22" s="8">
        <v>967000</v>
      </c>
      <c r="D22" s="8">
        <v>967000</v>
      </c>
      <c r="E22" s="12">
        <f>+SUMIF('FABBISOGNO 2017-18'!$B:$B,'Sintesi per Capitoli'!$A22,'FABBISOGNO 2017-18'!G:G)</f>
        <v>846500</v>
      </c>
      <c r="F22" s="12">
        <f>+SUMIF('FABBISOGNO 2017-18'!$B:$B,'Sintesi per Capitoli'!$A22,'FABBISOGNO 2017-18'!H:H)</f>
        <v>846500</v>
      </c>
      <c r="G22" s="12">
        <f t="shared" si="0"/>
        <v>-120500</v>
      </c>
      <c r="H22" s="12">
        <f t="shared" si="1"/>
        <v>-120500</v>
      </c>
      <c r="I22" s="14"/>
    </row>
    <row r="23" spans="1:9" s="9" customFormat="1" x14ac:dyDescent="0.25">
      <c r="A23" s="4">
        <v>221</v>
      </c>
      <c r="B23" s="7" t="s">
        <v>20</v>
      </c>
      <c r="C23" s="8">
        <v>36288</v>
      </c>
      <c r="D23" s="8">
        <v>36288</v>
      </c>
      <c r="E23" s="12">
        <f>+SUMIF('FABBISOGNO 2017-18'!$B:$B,'Sintesi per Capitoli'!$A23,'FABBISOGNO 2017-18'!G:G)</f>
        <v>36288</v>
      </c>
      <c r="F23" s="12">
        <f>+SUMIF('FABBISOGNO 2017-18'!$B:$B,'Sintesi per Capitoli'!$A23,'FABBISOGNO 2017-18'!H:H)</f>
        <v>36288</v>
      </c>
      <c r="G23" s="12">
        <f t="shared" si="0"/>
        <v>0</v>
      </c>
      <c r="H23" s="12">
        <f t="shared" si="1"/>
        <v>0</v>
      </c>
      <c r="I23" s="14"/>
    </row>
    <row r="24" spans="1:9" ht="25.5" customHeight="1" x14ac:dyDescent="0.2">
      <c r="A24" s="4">
        <v>902</v>
      </c>
      <c r="B24" s="7" t="s">
        <v>21</v>
      </c>
      <c r="C24" s="8">
        <v>398800</v>
      </c>
      <c r="D24" s="8">
        <v>398800</v>
      </c>
      <c r="E24" s="12">
        <f>+SUMIF('FABBISOGNO 2017-18'!$B:$B,'Sintesi per Capitoli'!$A24,'FABBISOGNO 2017-18'!G:G)</f>
        <v>397651.57380000001</v>
      </c>
      <c r="F24" s="12">
        <f>+SUMIF('FABBISOGNO 2017-18'!$B:$B,'Sintesi per Capitoli'!$A24,'FABBISOGNO 2017-18'!H:H)</f>
        <v>397205.76380000002</v>
      </c>
      <c r="G24" s="12">
        <f t="shared" si="0"/>
        <v>-1148.4261999999871</v>
      </c>
      <c r="H24" s="12">
        <f t="shared" si="1"/>
        <v>-1594.2361999999848</v>
      </c>
      <c r="I24" s="14"/>
    </row>
    <row r="25" spans="1:9" ht="28.5" customHeight="1" x14ac:dyDescent="0.2">
      <c r="A25" s="4">
        <v>905</v>
      </c>
      <c r="B25" s="7" t="s">
        <v>22</v>
      </c>
      <c r="C25" s="8">
        <v>850000</v>
      </c>
      <c r="D25" s="8">
        <v>850000</v>
      </c>
      <c r="E25" s="12">
        <f>+SUMIF('FABBISOGNO 2017-18'!$B:$B,'Sintesi per Capitoli'!$A25,'FABBISOGNO 2017-18'!G:G)</f>
        <v>850000</v>
      </c>
      <c r="F25" s="12">
        <f>+SUMIF('FABBISOGNO 2017-18'!$B:$B,'Sintesi per Capitoli'!$A25,'FABBISOGNO 2017-18'!H:H)</f>
        <v>850000</v>
      </c>
      <c r="G25" s="12">
        <f t="shared" si="0"/>
        <v>0</v>
      </c>
      <c r="H25" s="12">
        <f t="shared" si="1"/>
        <v>0</v>
      </c>
      <c r="I25" s="14"/>
    </row>
    <row r="26" spans="1:9" ht="25.5" x14ac:dyDescent="0.2">
      <c r="A26" s="4">
        <v>909</v>
      </c>
      <c r="B26" s="7" t="s">
        <v>23</v>
      </c>
      <c r="C26" s="8">
        <v>488543</v>
      </c>
      <c r="D26" s="8">
        <v>488543</v>
      </c>
      <c r="E26" s="12">
        <f>+SUMIF('FABBISOGNO 2017-18'!$B:$B,'Sintesi per Capitoli'!$A26,'FABBISOGNO 2017-18'!G:G)</f>
        <v>611150.9487999999</v>
      </c>
      <c r="F26" s="12">
        <f>+SUMIF('FABBISOGNO 2017-18'!$B:$B,'Sintesi per Capitoli'!$A26,'FABBISOGNO 2017-18'!H:H)</f>
        <v>1273823.2646000001</v>
      </c>
      <c r="G26" s="12">
        <f t="shared" si="0"/>
        <v>122607.9487999999</v>
      </c>
      <c r="H26" s="12">
        <f t="shared" si="1"/>
        <v>785280.26460000011</v>
      </c>
      <c r="I26" s="14" t="s">
        <v>50</v>
      </c>
    </row>
    <row r="27" spans="1:9" ht="51" x14ac:dyDescent="0.2">
      <c r="A27" s="4">
        <v>910</v>
      </c>
      <c r="B27" s="7" t="s">
        <v>24</v>
      </c>
      <c r="C27" s="8">
        <v>915000</v>
      </c>
      <c r="D27" s="8">
        <v>915000</v>
      </c>
      <c r="E27" s="12">
        <f>+SUMIF('FABBISOGNO 2017-18'!$B:$B,'Sintesi per Capitoli'!$A27,'FABBISOGNO 2017-18'!G:G)</f>
        <v>1607960</v>
      </c>
      <c r="F27" s="12">
        <f>+SUMIF('FABBISOGNO 2017-18'!$B:$B,'Sintesi per Capitoli'!$A27,'FABBISOGNO 2017-18'!H:H)</f>
        <v>1622600</v>
      </c>
      <c r="G27" s="12">
        <f t="shared" si="0"/>
        <v>692960</v>
      </c>
      <c r="H27" s="12">
        <f t="shared" si="1"/>
        <v>707600</v>
      </c>
      <c r="I27" s="14" t="s">
        <v>51</v>
      </c>
    </row>
    <row r="28" spans="1:9" ht="38.25" x14ac:dyDescent="0.2">
      <c r="A28" s="4">
        <v>911</v>
      </c>
      <c r="B28" s="7" t="s">
        <v>25</v>
      </c>
      <c r="C28" s="8">
        <v>50000</v>
      </c>
      <c r="D28" s="8">
        <v>50000</v>
      </c>
      <c r="E28" s="12">
        <f>+SUMIF('FABBISOGNO 2017-18'!$B:$B,'Sintesi per Capitoli'!$A28,'FABBISOGNO 2017-18'!G:G)</f>
        <v>50000</v>
      </c>
      <c r="F28" s="12">
        <f>+SUMIF('FABBISOGNO 2017-18'!$B:$B,'Sintesi per Capitoli'!$A28,'FABBISOGNO 2017-18'!H:H)</f>
        <v>50000</v>
      </c>
      <c r="G28" s="12">
        <f t="shared" si="0"/>
        <v>0</v>
      </c>
      <c r="H28" s="12">
        <f t="shared" si="1"/>
        <v>0</v>
      </c>
      <c r="I28" s="14"/>
    </row>
    <row r="29" spans="1:9" ht="27.75" customHeight="1" x14ac:dyDescent="0.2">
      <c r="A29" s="4">
        <v>952</v>
      </c>
      <c r="B29" s="7" t="s">
        <v>26</v>
      </c>
      <c r="C29" s="8">
        <v>0</v>
      </c>
      <c r="D29" s="8">
        <v>0</v>
      </c>
      <c r="E29" s="12">
        <f>+SUMIF('FABBISOGNO 2017-18'!$B:$B,'Sintesi per Capitoli'!$A29,'FABBISOGNO 2017-18'!G:G)</f>
        <v>0</v>
      </c>
      <c r="F29" s="12">
        <f>+SUMIF('FABBISOGNO 2017-18'!$B:$B,'Sintesi per Capitoli'!$A29,'FABBISOGNO 2017-18'!H:H)</f>
        <v>0</v>
      </c>
      <c r="G29" s="12">
        <f t="shared" si="0"/>
        <v>0</v>
      </c>
      <c r="H29" s="12">
        <f t="shared" si="1"/>
        <v>0</v>
      </c>
      <c r="I29" s="14"/>
    </row>
    <row r="30" spans="1:9" x14ac:dyDescent="0.2">
      <c r="C30" s="16">
        <f>SUM(C5:C29)</f>
        <v>26526748</v>
      </c>
      <c r="D30" s="16">
        <f>SUM(D5:D29)</f>
        <v>26526748</v>
      </c>
      <c r="E30" s="17">
        <f>SUM(E5:E29)</f>
        <v>27235330.545100003</v>
      </c>
      <c r="F30" s="17">
        <f>SUM(F5:F29)</f>
        <v>28030272.947900001</v>
      </c>
      <c r="G30" s="15"/>
      <c r="H30" s="15"/>
    </row>
    <row r="35" spans="7:9" x14ac:dyDescent="0.2">
      <c r="G35" s="13"/>
      <c r="H35" s="2"/>
      <c r="I35" s="2"/>
    </row>
    <row r="36" spans="7:9" x14ac:dyDescent="0.2">
      <c r="G36" s="13"/>
      <c r="H36" s="2"/>
      <c r="I36" s="2"/>
    </row>
    <row r="37" spans="7:9" x14ac:dyDescent="0.2">
      <c r="G37" s="13"/>
      <c r="H37" s="2"/>
      <c r="I37" s="2"/>
    </row>
    <row r="38" spans="7:9" x14ac:dyDescent="0.2">
      <c r="G38" s="13"/>
      <c r="H38" s="2"/>
      <c r="I38" s="2"/>
    </row>
    <row r="39" spans="7:9" x14ac:dyDescent="0.2">
      <c r="G39" s="13"/>
      <c r="H39" s="2"/>
      <c r="I39" s="2"/>
    </row>
    <row r="40" spans="7:9" x14ac:dyDescent="0.2">
      <c r="G40" s="13"/>
      <c r="H40" s="2"/>
      <c r="I40" s="2"/>
    </row>
    <row r="41" spans="7:9" x14ac:dyDescent="0.2">
      <c r="G41" s="13"/>
      <c r="H41" s="2"/>
      <c r="I41" s="2"/>
    </row>
  </sheetData>
  <mergeCells count="5">
    <mergeCell ref="C3:D3"/>
    <mergeCell ref="E3:F3"/>
    <mergeCell ref="G3:H3"/>
    <mergeCell ref="B1:H1"/>
    <mergeCell ref="B2:H2"/>
  </mergeCells>
  <conditionalFormatting sqref="G5:H29">
    <cfRule type="cellIs" dxfId="1" priority="1" operator="lessThan">
      <formula>0</formula>
    </cfRule>
    <cfRule type="cellIs" dxfId="0" priority="2" operator="greaterThan">
      <formula>0</formula>
    </cfRule>
  </conditionalFormatting>
  <printOptions horizontalCentered="1"/>
  <pageMargins left="0.31496062992125984" right="0.31496062992125984" top="0.35433070866141736" bottom="0.35433070866141736"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 sqref="C3"/>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FABBISOGNO 2017-18</vt:lpstr>
      <vt:lpstr>Sintesi per Capitoli</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2017-03-15T11:07:35Z</dcterms:modified>
</cp:coreProperties>
</file>